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080" windowHeight="13065" tabRatio="500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<sst xmlns="http://schemas.openxmlformats.org/spreadsheetml/2006/main" count="636">
  <si>
    <t>产品</t>
  </si>
  <si>
    <t>序号</t>
  </si>
  <si>
    <t>规格</t>
  </si>
  <si>
    <t>图片</t>
  </si>
  <si>
    <t>描述</t>
  </si>
  <si>
    <t>型号</t>
  </si>
  <si>
    <t>尺寸</t>
  </si>
  <si>
    <t>内径</t>
  </si>
  <si>
    <t>旗面款式</t>
  </si>
  <si>
    <t>旗面尺寸</t>
  </si>
  <si>
    <t>箱规</t>
  </si>
  <si>
    <t>毛重</t>
  </si>
  <si>
    <t>单价/RMB</t>
  </si>
  <si>
    <t>优惠</t>
  </si>
  <si>
    <t>备注</t>
  </si>
  <si>
    <r>
      <rPr>
        <b/>
        <sz val="20"/>
        <color rgb="FFFF0000"/>
        <rFont val="宋体"/>
        <charset val="134"/>
      </rPr>
      <t>优质型</t>
    </r>
    <r>
      <rPr>
        <b/>
        <sz val="20"/>
        <color rgb="FFFFFF00"/>
        <rFont val="宋体"/>
        <charset val="134"/>
      </rPr>
      <t>沙滩旗旗杆
（铝合金+玻纤杆）</t>
    </r>
  </si>
  <si>
    <r>
      <rPr>
        <b/>
        <sz val="11"/>
        <color rgb="FF000000"/>
        <rFont val="Calibri"/>
        <charset val="134"/>
      </rPr>
      <t xml:space="preserve">2.8m </t>
    </r>
    <r>
      <rPr>
        <b/>
        <sz val="11"/>
        <color rgb="FF000000"/>
        <rFont val="宋体"/>
        <charset val="134"/>
      </rPr>
      <t>旗杆</t>
    </r>
  </si>
  <si>
    <r>
      <rPr>
        <b/>
        <sz val="11"/>
        <color rgb="FF000000"/>
        <rFont val="Calibri"/>
        <charset val="134"/>
      </rPr>
      <t>2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      1</t>
    </r>
    <r>
      <rPr>
        <b/>
        <sz val="11"/>
        <color rgb="FF000000"/>
        <rFont val="宋体"/>
        <charset val="134"/>
      </rPr>
      <t>支玻纤杆</t>
    </r>
    <r>
      <rPr>
        <b/>
        <sz val="11"/>
        <color rgb="FF000000"/>
        <rFont val="Calibri"/>
        <charset val="134"/>
      </rPr>
      <t xml:space="preserve">    </t>
    </r>
    <r>
      <rPr>
        <b/>
        <sz val="11"/>
        <color rgb="FF000000"/>
        <rFont val="宋体"/>
        <charset val="134"/>
      </rPr>
      <t xml:space="preserve"> 壁厚</t>
    </r>
    <r>
      <rPr>
        <b/>
        <sz val="11"/>
        <color rgb="FF000000"/>
        <rFont val="Calibri"/>
        <charset val="134"/>
      </rPr>
      <t>0.8MM</t>
    </r>
  </si>
  <si>
    <t>WK-S-0.8</t>
  </si>
  <si>
    <t>19*950mm
15*950mm
6.5*3.0*930mm（D*L)</t>
  </si>
  <si>
    <t>17mm
13mm</t>
  </si>
  <si>
    <t>刀型</t>
  </si>
  <si>
    <t>50x200cm</t>
  </si>
  <si>
    <t>104*22*22cm</t>
  </si>
  <si>
    <r>
      <rPr>
        <b/>
        <sz val="11"/>
        <color rgb="FF000000"/>
        <rFont val="Calibri"/>
        <charset val="134"/>
      </rPr>
      <t>50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13.2KG/</t>
    </r>
    <r>
      <rPr>
        <b/>
        <sz val="11"/>
        <color rgb="FF000000"/>
        <rFont val="宋体"/>
        <charset val="134"/>
      </rPr>
      <t>箱</t>
    </r>
  </si>
  <si>
    <r>
      <rPr>
        <b/>
        <sz val="11"/>
        <color rgb="FF000000"/>
        <rFont val="Calibri"/>
        <charset val="134"/>
      </rPr>
      <t>1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      2</t>
    </r>
    <r>
      <rPr>
        <b/>
        <sz val="11"/>
        <color rgb="FF000000"/>
        <rFont val="宋体"/>
        <charset val="134"/>
      </rPr>
      <t>支玻纤杆   壁厚</t>
    </r>
    <r>
      <rPr>
        <b/>
        <sz val="11"/>
        <color rgb="FF000000"/>
        <rFont val="Calibri"/>
        <charset val="134"/>
      </rPr>
      <t>0.8MM</t>
    </r>
  </si>
  <si>
    <t>19*1110mm
9*8*900mm
7*3.5*900mm（D*L)</t>
  </si>
  <si>
    <t>滴水</t>
  </si>
  <si>
    <t>70*170cm</t>
  </si>
  <si>
    <t>118.5*25*18.5cm</t>
  </si>
  <si>
    <t>50套/箱
16.1KG/箱</t>
  </si>
  <si>
    <r>
      <rPr>
        <b/>
        <sz val="11"/>
        <color rgb="FF000000"/>
        <rFont val="Calibri"/>
        <charset val="134"/>
      </rPr>
      <t>3.4m</t>
    </r>
    <r>
      <rPr>
        <b/>
        <sz val="11"/>
        <color rgb="FF000000"/>
        <rFont val="宋体"/>
        <charset val="134"/>
      </rPr>
      <t>旗杆</t>
    </r>
  </si>
  <si>
    <r>
      <rPr>
        <b/>
        <sz val="11"/>
        <color rgb="FF000000"/>
        <rFont val="Calibri"/>
        <charset val="134"/>
      </rPr>
      <t>2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       1</t>
    </r>
    <r>
      <rPr>
        <b/>
        <sz val="11"/>
        <color rgb="FF000000"/>
        <rFont val="宋体"/>
        <charset val="134"/>
      </rPr>
      <t>支玻纤杆   壁厚</t>
    </r>
    <r>
      <rPr>
        <b/>
        <sz val="11"/>
        <color rgb="FF000000"/>
        <rFont val="Calibri"/>
        <charset val="134"/>
      </rPr>
      <t>0.8MM</t>
    </r>
  </si>
  <si>
    <t>WK-M-0.8</t>
  </si>
  <si>
    <t>19*1110mm
15*1110mm
6.5*3.0*1150mm（D*L)</t>
  </si>
  <si>
    <t>60*240cm</t>
  </si>
  <si>
    <r>
      <rPr>
        <b/>
        <sz val="11"/>
        <color rgb="FF000000"/>
        <rFont val="Calibri"/>
        <charset val="134"/>
      </rPr>
      <t>50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15.2KG/</t>
    </r>
    <r>
      <rPr>
        <b/>
        <sz val="11"/>
        <color rgb="FF000000"/>
        <rFont val="宋体"/>
        <charset val="134"/>
      </rPr>
      <t>箱</t>
    </r>
  </si>
  <si>
    <r>
      <rPr>
        <b/>
        <sz val="11"/>
        <color rgb="FF000000"/>
        <rFont val="Calibri"/>
        <charset val="134"/>
      </rPr>
      <t>2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      2</t>
    </r>
    <r>
      <rPr>
        <b/>
        <sz val="11"/>
        <color rgb="FF000000"/>
        <rFont val="宋体"/>
        <charset val="134"/>
      </rPr>
      <t>支玻纤杆  壁厚</t>
    </r>
    <r>
      <rPr>
        <b/>
        <sz val="11"/>
        <color rgb="FF000000"/>
        <rFont val="Calibri"/>
        <charset val="134"/>
      </rPr>
      <t>0.8MM</t>
    </r>
  </si>
  <si>
    <t>19*860mm
15*860mm
9*8*900mm
7*3.5*900mm（D*L)</t>
  </si>
  <si>
    <t>90*200cm</t>
  </si>
  <si>
    <t>94*25*25cm</t>
  </si>
  <si>
    <t>50套/箱
18.5KG/箱</t>
  </si>
  <si>
    <r>
      <rPr>
        <b/>
        <sz val="11"/>
        <color rgb="FF000000"/>
        <rFont val="Calibri"/>
        <charset val="134"/>
      </rPr>
      <t>4.5m</t>
    </r>
    <r>
      <rPr>
        <b/>
        <sz val="11"/>
        <color rgb="FF000000"/>
        <rFont val="宋体"/>
        <charset val="134"/>
      </rPr>
      <t>旗杆</t>
    </r>
  </si>
  <si>
    <r>
      <rPr>
        <b/>
        <sz val="11"/>
        <color rgb="FF000000"/>
        <rFont val="Calibri"/>
        <charset val="134"/>
      </rPr>
      <t>3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        1</t>
    </r>
    <r>
      <rPr>
        <b/>
        <sz val="11"/>
        <color rgb="FF000000"/>
        <rFont val="宋体"/>
        <charset val="134"/>
      </rPr>
      <t>支玻纤杆  壁厚</t>
    </r>
    <r>
      <rPr>
        <b/>
        <sz val="11"/>
        <color rgb="FF000000"/>
        <rFont val="Calibri"/>
        <charset val="134"/>
      </rPr>
      <t>0.8MM</t>
    </r>
  </si>
  <si>
    <t>WK-L-0.8</t>
  </si>
  <si>
    <t>19*1110mm
19*1110mm
15*1110mm
6.5*3.0*1150mm（D*L)</t>
  </si>
  <si>
    <t>23mm
17mm
13mm</t>
  </si>
  <si>
    <t>70*340cm</t>
  </si>
  <si>
    <t>35套/箱
15KG/箱</t>
  </si>
  <si>
    <t>19*1100mm
15*1100mm
9*8*1150mm
7*3.5*1150mm（D*L)</t>
  </si>
  <si>
    <t xml:space="preserve">23mm
17mm
</t>
  </si>
  <si>
    <t>110*290cm</t>
  </si>
  <si>
    <t>40套/箱
18.7KG/箱</t>
  </si>
  <si>
    <r>
      <rPr>
        <b/>
        <sz val="11"/>
        <color rgb="FF000000"/>
        <rFont val="Calibri"/>
        <charset val="134"/>
      </rPr>
      <t>5.5m</t>
    </r>
    <r>
      <rPr>
        <b/>
        <sz val="11"/>
        <color rgb="FF000000"/>
        <rFont val="宋体"/>
        <charset val="134"/>
      </rPr>
      <t>旗杆</t>
    </r>
  </si>
  <si>
    <r>
      <rPr>
        <b/>
        <sz val="11"/>
        <color rgb="FF000000"/>
        <rFont val="Calibri"/>
        <charset val="134"/>
      </rPr>
      <t>4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      1</t>
    </r>
    <r>
      <rPr>
        <b/>
        <sz val="11"/>
        <color rgb="FF000000"/>
        <rFont val="宋体"/>
        <charset val="134"/>
      </rPr>
      <t>支玻纤杆   壁厚</t>
    </r>
    <r>
      <rPr>
        <b/>
        <sz val="11"/>
        <color rgb="FF000000"/>
        <rFont val="Calibri"/>
        <charset val="134"/>
      </rPr>
      <t>0.8MM</t>
    </r>
  </si>
  <si>
    <t>WK-XL-0.8</t>
  </si>
  <si>
    <t>25*1100mm
19*1100mm
19*1100mm
15*1100mm
6.5*3.0*1150mm（D*L)</t>
  </si>
  <si>
    <t>80*410cm</t>
  </si>
  <si>
    <t>20套/箱
12.5KG/箱</t>
  </si>
  <si>
    <r>
      <rPr>
        <b/>
        <sz val="11"/>
        <color rgb="FF000000"/>
        <rFont val="Calibri"/>
        <charset val="134"/>
      </rPr>
      <t>3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      2</t>
    </r>
    <r>
      <rPr>
        <b/>
        <sz val="11"/>
        <color rgb="FF000000"/>
        <rFont val="宋体"/>
        <charset val="134"/>
      </rPr>
      <t>支玻纤杆  壁厚</t>
    </r>
    <r>
      <rPr>
        <b/>
        <sz val="11"/>
        <color rgb="FF000000"/>
        <rFont val="Calibri"/>
        <charset val="134"/>
      </rPr>
      <t>0.8MM</t>
    </r>
  </si>
  <si>
    <t>25*1100mm
19*1100mm
15*1100mm
9*8*1150mm
7*3.5*1150mm（D*L)</t>
  </si>
  <si>
    <t>30mm
17mm
13mm</t>
  </si>
  <si>
    <t>130*350cm</t>
  </si>
  <si>
    <t>25套/箱
16.9KG/箱</t>
  </si>
  <si>
    <r>
      <rPr>
        <b/>
        <sz val="20"/>
        <color rgb="FFFFFF00"/>
        <rFont val="宋体"/>
        <charset val="134"/>
      </rPr>
      <t>铁管十字底座-可转动</t>
    </r>
    <r>
      <rPr>
        <b/>
        <sz val="20"/>
        <color rgb="FFFF0000"/>
        <rFont val="宋体"/>
        <charset val="134"/>
      </rPr>
      <t>（经济款）</t>
    </r>
  </si>
  <si>
    <t>经济型底座</t>
  </si>
  <si>
    <r>
      <rPr>
        <b/>
        <sz val="11"/>
        <color rgb="FF000000"/>
        <rFont val="宋体"/>
        <charset val="134"/>
      </rPr>
      <t>开口长</t>
    </r>
    <r>
      <rPr>
        <b/>
        <sz val="11"/>
        <color rgb="FF000000"/>
        <rFont val="Calibri"/>
        <charset val="134"/>
      </rPr>
      <t xml:space="preserve">:80CM
</t>
    </r>
    <r>
      <rPr>
        <b/>
        <sz val="11"/>
        <color rgb="FF000000"/>
        <rFont val="宋体"/>
        <charset val="134"/>
      </rPr>
      <t>重量：0.81</t>
    </r>
    <r>
      <rPr>
        <b/>
        <sz val="11"/>
        <color rgb="FF000000"/>
        <rFont val="Calibri"/>
        <charset val="134"/>
      </rPr>
      <t xml:space="preserve">KG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涂层铁</t>
    </r>
  </si>
  <si>
    <t>WK-C5-1</t>
  </si>
  <si>
    <t>80*3*12cm</t>
  </si>
  <si>
    <r>
      <rPr>
        <b/>
        <sz val="11"/>
        <color rgb="FF000000"/>
        <rFont val="宋体"/>
        <charset val="134"/>
      </rPr>
      <t>常规套柱</t>
    </r>
    <r>
      <rPr>
        <b/>
        <sz val="11"/>
        <color rgb="FF000000"/>
        <rFont val="Calibri"/>
        <charset val="134"/>
      </rPr>
      <t>16.7MM.</t>
    </r>
    <r>
      <rPr>
        <b/>
        <sz val="11"/>
        <color rgb="FF000000"/>
        <rFont val="宋体"/>
        <charset val="134"/>
      </rPr>
      <t>可自订其它直径大小</t>
    </r>
  </si>
  <si>
    <t>84*24*17cm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</si>
  <si>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G.W:9KG/</t>
    </r>
    <r>
      <rPr>
        <b/>
        <sz val="11"/>
        <color rgb="FF000000"/>
        <rFont val="宋体"/>
        <charset val="134"/>
      </rPr>
      <t>箱</t>
    </r>
  </si>
  <si>
    <r>
      <rPr>
        <b/>
        <sz val="20"/>
        <color rgb="FFFF0000"/>
        <rFont val="宋体"/>
        <charset val="134"/>
      </rPr>
      <t>出口</t>
    </r>
    <r>
      <rPr>
        <b/>
        <sz val="20"/>
        <color rgb="FFFFFF00"/>
        <rFont val="宋体"/>
        <charset val="134"/>
      </rPr>
      <t>沙滩旗旗杆
（铝合金+玻纤杆）</t>
    </r>
  </si>
  <si>
    <r>
      <rPr>
        <b/>
        <sz val="11"/>
        <color rgb="FF000000"/>
        <rFont val="Calibri"/>
        <charset val="134"/>
      </rPr>
      <t>2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+ 1</t>
    </r>
    <r>
      <rPr>
        <b/>
        <sz val="11"/>
        <color rgb="FF000000"/>
        <rFont val="宋体"/>
        <charset val="134"/>
      </rPr>
      <t>支玻纤杆 壁厚</t>
    </r>
    <r>
      <rPr>
        <b/>
        <sz val="11"/>
        <color rgb="FF000000"/>
        <rFont val="Calibri"/>
        <charset val="134"/>
      </rPr>
      <t>1.0MM</t>
    </r>
  </si>
  <si>
    <t>WK-S</t>
  </si>
  <si>
    <t>19*930mm
15*930mm
6.5*3.0*940mm（D*L)</t>
  </si>
  <si>
    <r>
      <rPr>
        <b/>
        <sz val="11"/>
        <color rgb="FF000000"/>
        <rFont val="Calibri"/>
        <charset val="134"/>
      </rPr>
      <t>50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17.5KG                                 0.34KG/</t>
    </r>
    <r>
      <rPr>
        <b/>
        <sz val="11"/>
        <color rgb="FF000000"/>
        <rFont val="宋体"/>
        <charset val="134"/>
      </rPr>
      <t>套</t>
    </r>
  </si>
  <si>
    <t>玻纤杆用环氧材料 抗风4-5级</t>
  </si>
  <si>
    <r>
      <rPr>
        <b/>
        <sz val="11"/>
        <color rgb="FF000000"/>
        <rFont val="Calibri"/>
        <charset val="134"/>
      </rPr>
      <t>2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+ 2</t>
    </r>
    <r>
      <rPr>
        <b/>
        <sz val="11"/>
        <color rgb="FF000000"/>
        <rFont val="宋体"/>
        <charset val="134"/>
      </rPr>
      <t>支玻纤杆  壁厚</t>
    </r>
    <r>
      <rPr>
        <b/>
        <sz val="11"/>
        <color rgb="FF000000"/>
        <rFont val="Calibri"/>
        <charset val="134"/>
      </rPr>
      <t>1.0MM</t>
    </r>
  </si>
  <si>
    <t>19*600mm
15*600mm
9*8*900mm
7*3.5*900mm（D*L)</t>
  </si>
  <si>
    <t>94*25*15cm</t>
  </si>
  <si>
    <r>
      <rPr>
        <b/>
        <sz val="11"/>
        <color rgb="FF000000"/>
        <rFont val="Calibri"/>
        <charset val="134"/>
      </rPr>
      <t>40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15.15KG                                0.36KG/</t>
    </r>
    <r>
      <rPr>
        <b/>
        <sz val="11"/>
        <color rgb="FF000000"/>
        <rFont val="宋体"/>
        <charset val="134"/>
      </rPr>
      <t>套</t>
    </r>
  </si>
  <si>
    <t>WK-M</t>
  </si>
  <si>
    <t>120*25*18.5cm</t>
  </si>
  <si>
    <r>
      <rPr>
        <b/>
        <sz val="11"/>
        <color rgb="FF000000"/>
        <rFont val="Calibri"/>
        <charset val="134"/>
      </rPr>
      <t>45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19.2KG                                          0.4Kg/</t>
    </r>
    <r>
      <rPr>
        <b/>
        <sz val="11"/>
        <color rgb="FF000000"/>
        <rFont val="宋体"/>
        <charset val="134"/>
      </rPr>
      <t>套</t>
    </r>
  </si>
  <si>
    <r>
      <rPr>
        <b/>
        <sz val="11"/>
        <color rgb="FF000000"/>
        <rFont val="Calibri"/>
        <charset val="134"/>
      </rPr>
      <t>30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14.25KG                               0.45KG/</t>
    </r>
    <r>
      <rPr>
        <b/>
        <sz val="11"/>
        <color rgb="FF000000"/>
        <rFont val="宋体"/>
        <charset val="134"/>
      </rPr>
      <t>套</t>
    </r>
  </si>
  <si>
    <r>
      <rPr>
        <b/>
        <sz val="11"/>
        <color rgb="FF000000"/>
        <rFont val="Calibri"/>
        <charset val="134"/>
      </rPr>
      <t>3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+ 1</t>
    </r>
    <r>
      <rPr>
        <b/>
        <sz val="11"/>
        <color rgb="FF000000"/>
        <rFont val="宋体"/>
        <charset val="134"/>
      </rPr>
      <t>支玻纤杆  壁厚</t>
    </r>
    <r>
      <rPr>
        <b/>
        <sz val="11"/>
        <color rgb="FF000000"/>
        <rFont val="Calibri"/>
        <charset val="134"/>
      </rPr>
      <t>1.0MM</t>
    </r>
  </si>
  <si>
    <t>WK-L</t>
  </si>
  <si>
    <r>
      <rPr>
        <b/>
        <sz val="11"/>
        <color rgb="FF000000"/>
        <rFont val="Calibri"/>
        <charset val="134"/>
      </rPr>
      <t>35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21.7KG                                    0.6Kg/</t>
    </r>
    <r>
      <rPr>
        <b/>
        <sz val="11"/>
        <color rgb="FF000000"/>
        <rFont val="宋体"/>
        <charset val="134"/>
      </rPr>
      <t>套</t>
    </r>
  </si>
  <si>
    <r>
      <rPr>
        <b/>
        <sz val="11"/>
        <color rgb="FF000000"/>
        <rFont val="Calibri"/>
        <charset val="134"/>
      </rPr>
      <t>40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23.6KG                                 0.56KG/</t>
    </r>
    <r>
      <rPr>
        <b/>
        <sz val="11"/>
        <color rgb="FF000000"/>
        <rFont val="宋体"/>
        <charset val="134"/>
      </rPr>
      <t>套</t>
    </r>
  </si>
  <si>
    <r>
      <rPr>
        <b/>
        <sz val="11"/>
        <color rgb="FF000000"/>
        <rFont val="Calibri"/>
        <charset val="134"/>
      </rPr>
      <t>4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+ 1</t>
    </r>
    <r>
      <rPr>
        <b/>
        <sz val="11"/>
        <color rgb="FF000000"/>
        <rFont val="宋体"/>
        <charset val="134"/>
      </rPr>
      <t>支玻纤杆   壁厚</t>
    </r>
    <r>
      <rPr>
        <b/>
        <sz val="11"/>
        <color rgb="FF000000"/>
        <rFont val="Calibri"/>
        <charset val="134"/>
      </rPr>
      <t>1.0MM</t>
    </r>
  </si>
  <si>
    <t>WK-XL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</si>
  <si>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 xml:space="preserve"> 18.1KG                                0.85kg/</t>
    </r>
    <r>
      <rPr>
        <b/>
        <sz val="11"/>
        <color rgb="FF000000"/>
        <rFont val="宋体"/>
        <charset val="134"/>
      </rPr>
      <t>套</t>
    </r>
  </si>
  <si>
    <r>
      <rPr>
        <b/>
        <sz val="11"/>
        <color rgb="FF000000"/>
        <rFont val="Calibri"/>
        <charset val="134"/>
      </rPr>
      <t>3</t>
    </r>
    <r>
      <rPr>
        <b/>
        <sz val="11"/>
        <color rgb="FF000000"/>
        <rFont val="宋体"/>
        <charset val="134"/>
      </rPr>
      <t xml:space="preserve">支铝杆 </t>
    </r>
    <r>
      <rPr>
        <b/>
        <sz val="11"/>
        <color rgb="FF000000"/>
        <rFont val="Calibri"/>
        <charset val="134"/>
      </rPr>
      <t>+ 2</t>
    </r>
    <r>
      <rPr>
        <b/>
        <sz val="11"/>
        <color rgb="FF000000"/>
        <rFont val="宋体"/>
        <charset val="134"/>
      </rPr>
      <t>支玻纤杆  壁厚</t>
    </r>
    <r>
      <rPr>
        <b/>
        <sz val="11"/>
        <color rgb="FF000000"/>
        <rFont val="Calibri"/>
        <charset val="134"/>
      </rPr>
      <t>1.0MM</t>
    </r>
  </si>
  <si>
    <r>
      <rPr>
        <b/>
        <sz val="11"/>
        <color rgb="FF000000"/>
        <rFont val="Calibri"/>
        <charset val="134"/>
      </rPr>
      <t>25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21.1KG                                  0.8KG/</t>
    </r>
    <r>
      <rPr>
        <b/>
        <sz val="11"/>
        <color rgb="FF000000"/>
        <rFont val="宋体"/>
        <charset val="134"/>
      </rPr>
      <t>套</t>
    </r>
  </si>
  <si>
    <t>有骨牛津包</t>
  </si>
  <si>
    <t>牛津包</t>
  </si>
  <si>
    <t>小号</t>
  </si>
  <si>
    <t>WK-C14</t>
  </si>
  <si>
    <t>95*20*3cm</t>
  </si>
  <si>
    <r>
      <rPr>
        <b/>
        <sz val="11"/>
        <color rgb="FF000000"/>
        <rFont val="宋体"/>
        <charset val="134"/>
      </rPr>
      <t>用于</t>
    </r>
    <r>
      <rPr>
        <b/>
        <sz val="11"/>
        <color rgb="FF000000"/>
        <rFont val="Calibri"/>
        <charset val="134"/>
      </rPr>
      <t>2.8</t>
    </r>
    <r>
      <rPr>
        <b/>
        <sz val="11"/>
        <color rgb="FF000000"/>
        <rFont val="宋体"/>
        <charset val="134"/>
      </rPr>
      <t>米刀型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滴水型和</t>
    </r>
    <r>
      <rPr>
        <b/>
        <sz val="11"/>
        <color rgb="FF000000"/>
        <rFont val="Calibri"/>
        <charset val="134"/>
      </rPr>
      <t>3.4</t>
    </r>
    <r>
      <rPr>
        <b/>
        <sz val="11"/>
        <color rgb="FF000000"/>
        <rFont val="宋体"/>
        <charset val="134"/>
      </rPr>
      <t>米滴水型旗杆</t>
    </r>
  </si>
  <si>
    <t>61*55.5*46cm</t>
  </si>
  <si>
    <r>
      <rPr>
        <b/>
        <sz val="11"/>
        <color rgb="FF000000"/>
        <rFont val="Calibri"/>
        <charset val="134"/>
      </rPr>
      <t>60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31KG                                      0.5KG/</t>
    </r>
    <r>
      <rPr>
        <b/>
        <sz val="11"/>
        <color rgb="FF000000"/>
        <rFont val="宋体"/>
        <charset val="134"/>
      </rPr>
      <t>个</t>
    </r>
  </si>
  <si>
    <t>有T骨</t>
  </si>
  <si>
    <t>大号</t>
  </si>
  <si>
    <t>WK-C15</t>
  </si>
  <si>
    <t>121*20*3cm</t>
  </si>
  <si>
    <r>
      <rPr>
        <b/>
        <sz val="11"/>
        <color rgb="FF000000"/>
        <rFont val="宋体"/>
        <charset val="134"/>
      </rPr>
      <t>用于</t>
    </r>
    <r>
      <rPr>
        <b/>
        <sz val="11"/>
        <color rgb="FF000000"/>
        <rFont val="Calibri"/>
        <charset val="134"/>
      </rPr>
      <t>3.4</t>
    </r>
    <r>
      <rPr>
        <b/>
        <sz val="11"/>
        <color rgb="FF000000"/>
        <rFont val="宋体"/>
        <charset val="134"/>
      </rPr>
      <t>米刀型和</t>
    </r>
    <r>
      <rPr>
        <b/>
        <sz val="11"/>
        <color rgb="FF000000"/>
        <rFont val="Calibri"/>
        <charset val="134"/>
      </rPr>
      <t>4.5</t>
    </r>
    <r>
      <rPr>
        <b/>
        <sz val="11"/>
        <color rgb="FF000000"/>
        <rFont val="宋体"/>
        <charset val="134"/>
      </rPr>
      <t>米</t>
    </r>
    <r>
      <rPr>
        <b/>
        <sz val="11"/>
        <color rgb="FF000000"/>
        <rFont val="Calibri"/>
        <charset val="134"/>
      </rPr>
      <t>/5.5</t>
    </r>
    <r>
      <rPr>
        <b/>
        <sz val="11"/>
        <color rgb="FF000000"/>
        <rFont val="宋体"/>
        <charset val="134"/>
      </rPr>
      <t>米滴水型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刀型旗杆</t>
    </r>
  </si>
  <si>
    <r>
      <rPr>
        <b/>
        <sz val="11"/>
        <color rgb="FF000000"/>
        <rFont val="Calibri"/>
        <charset val="134"/>
      </rPr>
      <t>50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26KG                                      0.6KG/</t>
    </r>
    <r>
      <rPr>
        <b/>
        <sz val="11"/>
        <color rgb="FF000000"/>
        <rFont val="宋体"/>
        <charset val="134"/>
      </rPr>
      <t>个</t>
    </r>
  </si>
  <si>
    <t>无骨牛津包</t>
  </si>
  <si>
    <t>WK-C14B</t>
  </si>
  <si>
    <r>
      <rPr>
        <b/>
        <sz val="11"/>
        <color rgb="FF000000"/>
        <rFont val="Calibri"/>
        <charset val="134"/>
      </rPr>
      <t>60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31KG</t>
    </r>
  </si>
  <si>
    <t>无T骨</t>
  </si>
  <si>
    <t>WK-C15B</t>
  </si>
  <si>
    <r>
      <rPr>
        <b/>
        <sz val="11"/>
        <color rgb="FF000000"/>
        <rFont val="Calibri"/>
        <charset val="134"/>
      </rPr>
      <t>50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26KG</t>
    </r>
  </si>
  <si>
    <t>方形旗杆
（全铝合金）</t>
  </si>
  <si>
    <t>2.7米
方形旗杆</t>
  </si>
  <si>
    <t>3节直杆
+1节横杆</t>
  </si>
  <si>
    <t>WK-C10</t>
  </si>
  <si>
    <t>25*900mm
25*900mm
25*900mm
12*700mm
（D*L)</t>
  </si>
  <si>
    <t>23mm
9mm</t>
  </si>
  <si>
    <t>方形</t>
  </si>
  <si>
    <t>70*220cm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</si>
  <si>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16.5KG</t>
    </r>
  </si>
  <si>
    <t>3.3米
方形旗杆</t>
  </si>
  <si>
    <t>25*1100mm
25*1100mm
25*1100mm
12*700mm
（D*L)</t>
  </si>
  <si>
    <t>70*280cm</t>
  </si>
  <si>
    <t>123*26*19cm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</si>
  <si>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18.5KG</t>
    </r>
  </si>
  <si>
    <t>4.3米
方形旗杆</t>
  </si>
  <si>
    <t>4节直杆
+1节横杆</t>
  </si>
  <si>
    <t>25*1100mm
25*1100mm
25*1100mm
25*1100mm
12*700mm
（D*L)</t>
  </si>
  <si>
    <t>70*380cm</t>
  </si>
  <si>
    <r>
      <rPr>
        <b/>
        <sz val="11"/>
        <color rgb="FF000000"/>
        <rFont val="Calibri"/>
        <charset val="134"/>
      </rPr>
      <t>15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18KG</t>
    </r>
  </si>
  <si>
    <t>沙滩旗杆
（全玻纤杆）</t>
  </si>
  <si>
    <t>3m</t>
  </si>
  <si>
    <r>
      <rPr>
        <b/>
        <sz val="11"/>
        <color rgb="FF000000"/>
        <rFont val="Calibri"/>
        <charset val="134"/>
      </rPr>
      <t xml:space="preserve"> 2</t>
    </r>
    <r>
      <rPr>
        <b/>
        <sz val="11"/>
        <color rgb="FF000000"/>
        <rFont val="宋体"/>
        <charset val="134"/>
      </rPr>
      <t>支玻纤杆 旗杆</t>
    </r>
    <r>
      <rPr>
        <b/>
        <sz val="11"/>
        <color rgb="FF000000"/>
        <rFont val="Calibri"/>
        <charset val="134"/>
      </rPr>
      <t xml:space="preserve">2.9M
</t>
    </r>
    <r>
      <rPr>
        <b/>
        <sz val="11"/>
        <color rgb="FF000000"/>
        <rFont val="宋体"/>
        <charset val="134"/>
      </rPr>
      <t>重量：</t>
    </r>
    <r>
      <rPr>
        <b/>
        <sz val="11"/>
        <color rgb="FF000000"/>
        <rFont val="Calibri"/>
        <charset val="134"/>
      </rPr>
      <t>0.3KG</t>
    </r>
  </si>
  <si>
    <t>wk-A1</t>
  </si>
  <si>
    <r>
      <rPr>
        <b/>
        <sz val="11"/>
        <color rgb="FF000000"/>
        <rFont val="宋体"/>
        <charset val="134"/>
      </rPr>
      <t>杆内孔需配</t>
    </r>
    <r>
      <rPr>
        <b/>
        <sz val="11"/>
        <color rgb="FF000000"/>
        <rFont val="Calibri"/>
        <charset val="134"/>
      </rPr>
      <t>14.5mm</t>
    </r>
    <r>
      <rPr>
        <b/>
        <sz val="11"/>
        <color rgb="FF000000"/>
        <rFont val="宋体"/>
        <charset val="134"/>
      </rPr>
      <t>直径转轴</t>
    </r>
  </si>
  <si>
    <t>65*200cm</t>
  </si>
  <si>
    <t>153*23*17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</si>
  <si>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G.W:19KG</t>
    </r>
  </si>
  <si>
    <t>玻纤杆用环氧材料 抗风10级以上</t>
  </si>
  <si>
    <r>
      <rPr>
        <b/>
        <sz val="11"/>
        <color rgb="FF000000"/>
        <rFont val="Calibri"/>
        <charset val="134"/>
      </rPr>
      <t xml:space="preserve"> 2</t>
    </r>
    <r>
      <rPr>
        <b/>
        <sz val="11"/>
        <color rgb="FF000000"/>
        <rFont val="宋体"/>
        <charset val="134"/>
      </rPr>
      <t>支玻纤杆  旗杆</t>
    </r>
    <r>
      <rPr>
        <b/>
        <sz val="11"/>
        <color rgb="FF000000"/>
        <rFont val="Calibri"/>
        <charset val="134"/>
      </rPr>
      <t xml:space="preserve">2.9M
</t>
    </r>
    <r>
      <rPr>
        <b/>
        <sz val="11"/>
        <color rgb="FF000000"/>
        <rFont val="宋体"/>
        <charset val="134"/>
      </rPr>
      <t>重量：</t>
    </r>
    <r>
      <rPr>
        <b/>
        <sz val="11"/>
        <color rgb="FF000000"/>
        <rFont val="Calibri"/>
        <charset val="134"/>
      </rPr>
      <t>0.3KG</t>
    </r>
  </si>
  <si>
    <t>wk-D1</t>
  </si>
  <si>
    <t>80*180CM</t>
  </si>
  <si>
    <t>4m</t>
  </si>
  <si>
    <r>
      <rPr>
        <b/>
        <sz val="11"/>
        <color rgb="FF000000"/>
        <rFont val="Calibri"/>
        <charset val="134"/>
      </rPr>
      <t>3</t>
    </r>
    <r>
      <rPr>
        <b/>
        <sz val="11"/>
        <color rgb="FF000000"/>
        <rFont val="宋体"/>
        <charset val="134"/>
      </rPr>
      <t>支玻纤杆
旗杆：</t>
    </r>
    <r>
      <rPr>
        <b/>
        <sz val="11"/>
        <color rgb="FF000000"/>
        <rFont val="Calibri"/>
        <charset val="134"/>
      </rPr>
      <t xml:space="preserve">3.9m
</t>
    </r>
    <r>
      <rPr>
        <b/>
        <sz val="11"/>
        <color rgb="FF000000"/>
        <rFont val="宋体"/>
        <charset val="134"/>
      </rPr>
      <t>重量：</t>
    </r>
    <r>
      <rPr>
        <b/>
        <sz val="11"/>
        <color rgb="FF000000"/>
        <rFont val="Calibri"/>
        <charset val="134"/>
      </rPr>
      <t>0.40KG</t>
    </r>
  </si>
  <si>
    <t>wk-A2</t>
  </si>
  <si>
    <t>75*300cm</t>
  </si>
  <si>
    <t>142*23*17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</si>
  <si>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G.W:11.5KG</t>
    </r>
  </si>
  <si>
    <r>
      <rPr>
        <b/>
        <sz val="11"/>
        <color rgb="FF000000"/>
        <rFont val="Calibri"/>
        <charset val="134"/>
      </rPr>
      <t>3</t>
    </r>
    <r>
      <rPr>
        <b/>
        <sz val="11"/>
        <color rgb="FF000000"/>
        <rFont val="宋体"/>
        <charset val="134"/>
      </rPr>
      <t>支玻纤杆
旗杆：</t>
    </r>
    <r>
      <rPr>
        <b/>
        <sz val="11"/>
        <color rgb="FF000000"/>
        <rFont val="Calibri"/>
        <charset val="134"/>
      </rPr>
      <t xml:space="preserve">4.3m
</t>
    </r>
    <r>
      <rPr>
        <b/>
        <sz val="11"/>
        <color rgb="FF000000"/>
        <rFont val="宋体"/>
        <charset val="134"/>
      </rPr>
      <t>重量：</t>
    </r>
    <r>
      <rPr>
        <b/>
        <sz val="11"/>
        <color rgb="FF000000"/>
        <rFont val="Calibri"/>
        <charset val="134"/>
      </rPr>
      <t>0.6KG</t>
    </r>
  </si>
  <si>
    <t>wk-D2</t>
  </si>
  <si>
    <r>
      <rPr>
        <b/>
        <sz val="11"/>
        <color rgb="FF000000"/>
        <rFont val="宋体"/>
        <charset val="134"/>
      </rPr>
      <t>杆内孔可配</t>
    </r>
    <r>
      <rPr>
        <b/>
        <sz val="11"/>
        <color rgb="FF000000"/>
        <rFont val="Calibri"/>
        <charset val="134"/>
      </rPr>
      <t>14.5mm/16.5mm</t>
    </r>
    <r>
      <rPr>
        <b/>
        <sz val="11"/>
        <color rgb="FF000000"/>
        <rFont val="宋体"/>
        <charset val="134"/>
      </rPr>
      <t>直径转轴</t>
    </r>
  </si>
  <si>
    <t>95*300cm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</si>
  <si>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G.W:12KG</t>
    </r>
  </si>
  <si>
    <t>5m</t>
  </si>
  <si>
    <r>
      <rPr>
        <b/>
        <sz val="11"/>
        <color rgb="FF000000"/>
        <rFont val="Calibri"/>
        <charset val="134"/>
      </rPr>
      <t>4</t>
    </r>
    <r>
      <rPr>
        <b/>
        <sz val="11"/>
        <color rgb="FF000000"/>
        <rFont val="宋体"/>
        <charset val="134"/>
      </rPr>
      <t>支玻纤杆
旗杆：</t>
    </r>
    <r>
      <rPr>
        <b/>
        <sz val="11"/>
        <color rgb="FF000000"/>
        <rFont val="Calibri"/>
        <charset val="134"/>
      </rPr>
      <t xml:space="preserve">5.1m
</t>
    </r>
    <r>
      <rPr>
        <b/>
        <sz val="11"/>
        <color rgb="FF000000"/>
        <rFont val="宋体"/>
        <charset val="134"/>
      </rPr>
      <t>重量：</t>
    </r>
    <r>
      <rPr>
        <b/>
        <sz val="11"/>
        <color rgb="FF000000"/>
        <rFont val="Calibri"/>
        <charset val="134"/>
      </rPr>
      <t>0.7KG</t>
    </r>
  </si>
  <si>
    <t>wk-A3</t>
  </si>
  <si>
    <t>80*420cm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</si>
  <si>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G.W:14.5KG</t>
    </r>
  </si>
  <si>
    <r>
      <rPr>
        <b/>
        <sz val="11"/>
        <color rgb="FF000000"/>
        <rFont val="Calibri"/>
        <charset val="134"/>
      </rPr>
      <t>4</t>
    </r>
    <r>
      <rPr>
        <b/>
        <sz val="11"/>
        <color rgb="FF000000"/>
        <rFont val="宋体"/>
        <charset val="134"/>
      </rPr>
      <t>支玻纤杆
旗杆：</t>
    </r>
    <r>
      <rPr>
        <b/>
        <sz val="11"/>
        <color rgb="FF000000"/>
        <rFont val="Calibri"/>
        <charset val="134"/>
      </rPr>
      <t xml:space="preserve">5.6m
</t>
    </r>
    <r>
      <rPr>
        <b/>
        <sz val="11"/>
        <color rgb="FF000000"/>
        <rFont val="宋体"/>
        <charset val="134"/>
      </rPr>
      <t>重量：</t>
    </r>
    <r>
      <rPr>
        <b/>
        <sz val="11"/>
        <color rgb="FF000000"/>
        <rFont val="Calibri"/>
        <charset val="134"/>
      </rPr>
      <t>0.9KG</t>
    </r>
  </si>
  <si>
    <t>wk-D3</t>
  </si>
  <si>
    <t>120*350CM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</si>
  <si>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G.W:14.6KG</t>
    </r>
  </si>
  <si>
    <t>152CM</t>
  </si>
  <si>
    <t>牛津布</t>
  </si>
  <si>
    <t>15*152CM</t>
  </si>
  <si>
    <r>
      <rPr>
        <b/>
        <sz val="11"/>
        <color rgb="FF000000"/>
        <rFont val="宋体"/>
        <charset val="134"/>
      </rPr>
      <t>大号：</t>
    </r>
    <r>
      <rPr>
        <b/>
        <sz val="11"/>
        <color rgb="FF000000"/>
        <rFont val="Calibri"/>
        <charset val="134"/>
      </rPr>
      <t>0.6KG/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 xml:space="preserve">                    </t>
    </r>
    <r>
      <rPr>
        <b/>
        <sz val="11"/>
        <color rgb="FF000000"/>
        <rFont val="宋体"/>
        <charset val="134"/>
      </rPr>
      <t>小号：</t>
    </r>
    <r>
      <rPr>
        <b/>
        <sz val="11"/>
        <color rgb="FF000000"/>
        <rFont val="Calibri"/>
        <charset val="134"/>
      </rPr>
      <t>0.5KG</t>
    </r>
  </si>
  <si>
    <t>适合全玻纤杆</t>
  </si>
  <si>
    <t>2m</t>
  </si>
  <si>
    <t>2+1支玻纤杆  旗杆：2m</t>
  </si>
  <si>
    <t>WK-F10A</t>
  </si>
  <si>
    <t>165*70cm</t>
  </si>
  <si>
    <t>142*23*17cm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</si>
  <si>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                               12</t>
    </r>
    <r>
      <rPr>
        <b/>
        <sz val="11"/>
        <color rgb="FF000000"/>
        <rFont val="Calibri"/>
        <charset val="134"/>
      </rPr>
      <t>kg     0.4KG/</t>
    </r>
    <r>
      <rPr>
        <b/>
        <sz val="11"/>
        <color rgb="FF000000"/>
        <rFont val="宋体"/>
        <charset val="134"/>
      </rPr>
      <t>套</t>
    </r>
  </si>
  <si>
    <t>玻纤杆用复合环氧材料</t>
  </si>
  <si>
    <t>2+1支玻纤杆  旗杆：3m</t>
  </si>
  <si>
    <t>WK-F11A</t>
  </si>
  <si>
    <t>245*70cm</t>
  </si>
  <si>
    <t xml:space="preserve">153*23*17cm </t>
  </si>
  <si>
    <r>
      <rPr>
        <b/>
        <sz val="11"/>
        <color rgb="FF000000"/>
        <rFont val="Calibri"/>
        <charset val="134"/>
      </rPr>
      <t>15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  11.3KG              0.5KG/</t>
    </r>
    <r>
      <rPr>
        <b/>
        <sz val="11"/>
        <color rgb="FF000000"/>
        <rFont val="宋体"/>
        <charset val="134"/>
      </rPr>
      <t>套</t>
    </r>
  </si>
  <si>
    <t>3+1支玻纤杆   旗杆：4m</t>
  </si>
  <si>
    <t>WK-F12A</t>
  </si>
  <si>
    <t>345*70cm</t>
  </si>
  <si>
    <t>153*23**17cm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</si>
  <si>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                               15.7</t>
    </r>
    <r>
      <rPr>
        <b/>
        <sz val="11"/>
        <color rgb="FF000000"/>
        <rFont val="Calibri"/>
        <charset val="134"/>
      </rPr>
      <t>kg      0.9KG/</t>
    </r>
    <r>
      <rPr>
        <b/>
        <sz val="11"/>
        <color rgb="FF000000"/>
        <rFont val="宋体"/>
        <charset val="134"/>
      </rPr>
      <t>套</t>
    </r>
  </si>
  <si>
    <t>强力全玻纤维旗杆</t>
  </si>
  <si>
    <r>
      <rPr>
        <b/>
        <sz val="11"/>
        <color rgb="FF000000"/>
        <rFont val="Calibri"/>
        <charset val="134"/>
      </rPr>
      <t>2.8m</t>
    </r>
    <r>
      <rPr>
        <b/>
        <sz val="11"/>
        <color rgb="FF000000"/>
        <rFont val="宋体"/>
        <charset val="134"/>
      </rPr>
      <t>旗杆</t>
    </r>
  </si>
  <si>
    <t>3支玻纤杆
102cm+100cm*2</t>
  </si>
  <si>
    <t>AD-1</t>
  </si>
  <si>
    <r>
      <rPr>
        <b/>
        <sz val="11"/>
        <color rgb="FF000000"/>
        <rFont val="宋体"/>
        <charset val="134"/>
      </rPr>
      <t>杆内孔需配</t>
    </r>
    <r>
      <rPr>
        <b/>
        <sz val="11"/>
        <color rgb="FF000000"/>
        <rFont val="Calibri"/>
        <charset val="134"/>
      </rPr>
      <t>16.8mm</t>
    </r>
    <r>
      <rPr>
        <b/>
        <sz val="11"/>
        <color rgb="FF000000"/>
        <rFont val="宋体"/>
        <charset val="134"/>
      </rPr>
      <t>直径转轴</t>
    </r>
  </si>
  <si>
    <t>50*200cm</t>
  </si>
  <si>
    <t xml:space="preserve">104*22*18.5cm
</t>
  </si>
  <si>
    <r>
      <rPr>
        <b/>
        <sz val="11"/>
        <color rgb="FF000000"/>
        <rFont val="Calibri"/>
        <charset val="134"/>
      </rPr>
      <t>35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15.3kg
0.43kg/</t>
    </r>
    <r>
      <rPr>
        <b/>
        <sz val="11"/>
        <color rgb="FF000000"/>
        <rFont val="宋体"/>
        <charset val="134"/>
      </rPr>
      <t>套</t>
    </r>
  </si>
  <si>
    <t>新款全玻纤，采用金属握把
壁厚加厚结实更耐用</t>
  </si>
  <si>
    <t>AD-A1</t>
  </si>
  <si>
    <t>水滴型</t>
  </si>
  <si>
    <r>
      <rPr>
        <b/>
        <sz val="11"/>
        <color rgb="FF000000"/>
        <rFont val="Calibri"/>
        <charset val="134"/>
      </rPr>
      <t>3.4</t>
    </r>
    <r>
      <rPr>
        <b/>
        <sz val="11"/>
        <color rgb="FF000000"/>
        <rFont val="宋体"/>
        <charset val="134"/>
      </rPr>
      <t>米旗杆</t>
    </r>
  </si>
  <si>
    <t>3支玻纤杆
115cm*2+115cm</t>
  </si>
  <si>
    <t>AD-2</t>
  </si>
  <si>
    <t xml:space="preserve">120*25*18.5cm
</t>
  </si>
  <si>
    <r>
      <rPr>
        <b/>
        <sz val="11"/>
        <color rgb="FF000000"/>
        <rFont val="Calibri"/>
        <charset val="134"/>
      </rPr>
      <t>25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16.9kg/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0.67kg/</t>
    </r>
    <r>
      <rPr>
        <b/>
        <sz val="11"/>
        <color rgb="FF000000"/>
        <rFont val="宋体"/>
        <charset val="134"/>
      </rPr>
      <t>套</t>
    </r>
  </si>
  <si>
    <t>4支玻纤杆
90cm*2+90cm*2</t>
  </si>
  <si>
    <t>AD-A2</t>
  </si>
  <si>
    <r>
      <rPr>
        <b/>
        <sz val="11"/>
        <color rgb="FF000000"/>
        <rFont val="Calibri"/>
        <charset val="134"/>
      </rPr>
      <t>25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13.4kg/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0.53kg/</t>
    </r>
    <r>
      <rPr>
        <b/>
        <sz val="11"/>
        <color rgb="FF000000"/>
        <rFont val="宋体"/>
        <charset val="134"/>
      </rPr>
      <t>套</t>
    </r>
  </si>
  <si>
    <t>4.5米旗杆</t>
  </si>
  <si>
    <t>4支玻纤杆
115cm*3+115cm</t>
  </si>
  <si>
    <t>AD-3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</si>
  <si>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19.7kg/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0.98kg/</t>
    </r>
    <r>
      <rPr>
        <b/>
        <sz val="11"/>
        <color rgb="FF000000"/>
        <rFont val="宋体"/>
        <charset val="134"/>
      </rPr>
      <t>套</t>
    </r>
  </si>
  <si>
    <t>4支玻纤杆
115cm*2+115cm*2</t>
  </si>
  <si>
    <t>AD-A3</t>
  </si>
  <si>
    <r>
      <rPr>
        <b/>
        <sz val="11"/>
        <color rgb="FF000000"/>
        <rFont val="Calibri"/>
        <charset val="134"/>
      </rPr>
      <t>25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20.5kg/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0.82kg/</t>
    </r>
    <r>
      <rPr>
        <b/>
        <sz val="11"/>
        <color rgb="FF000000"/>
        <rFont val="宋体"/>
        <charset val="134"/>
      </rPr>
      <t>套</t>
    </r>
  </si>
  <si>
    <t>5.5m旗杆</t>
  </si>
  <si>
    <t>5支玻纤杆
115cm*4+115cm</t>
  </si>
  <si>
    <t>AD-4</t>
  </si>
  <si>
    <r>
      <rPr>
        <b/>
        <sz val="11"/>
        <color rgb="FF000000"/>
        <rFont val="Calibri"/>
        <charset val="134"/>
      </rPr>
      <t>15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19.65kg/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1.31kg/</t>
    </r>
    <r>
      <rPr>
        <b/>
        <sz val="11"/>
        <color rgb="FF000000"/>
        <rFont val="宋体"/>
        <charset val="134"/>
      </rPr>
      <t>套</t>
    </r>
  </si>
  <si>
    <t>5支玻纤杆
115cm*3+115cm*2</t>
  </si>
  <si>
    <t>AD-A4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</si>
  <si>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22.7kg/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1.13kg/</t>
    </r>
    <r>
      <rPr>
        <b/>
        <sz val="11"/>
        <color rgb="FF000000"/>
        <rFont val="宋体"/>
        <charset val="134"/>
      </rPr>
      <t>套</t>
    </r>
  </si>
  <si>
    <t>新款全玻纤方形沙滩旗杆</t>
  </si>
  <si>
    <t>3支玻纤杆
105cm*2+70cm</t>
  </si>
  <si>
    <t>AD-D1</t>
  </si>
  <si>
    <t>70*150</t>
  </si>
  <si>
    <r>
      <rPr>
        <b/>
        <sz val="11"/>
        <color rgb="FF000000"/>
        <rFont val="Calibri"/>
        <charset val="134"/>
      </rPr>
      <t>25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17.4kg/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0.69kg/</t>
    </r>
    <r>
      <rPr>
        <b/>
        <sz val="11"/>
        <color rgb="FF000000"/>
        <rFont val="宋体"/>
        <charset val="134"/>
      </rPr>
      <t>套</t>
    </r>
  </si>
  <si>
    <t>4支玻纤杆
105cm*3+70cm</t>
  </si>
  <si>
    <t>AD-D2</t>
  </si>
  <si>
    <t>70*250</t>
  </si>
  <si>
    <r>
      <rPr>
        <b/>
        <sz val="11"/>
        <color rgb="FF000000"/>
        <rFont val="宋体"/>
        <charset val="134"/>
      </rPr>
      <t>20套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19.8kg/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0.99kg/</t>
    </r>
    <r>
      <rPr>
        <b/>
        <sz val="11"/>
        <color rgb="FF000000"/>
        <rFont val="宋体"/>
        <charset val="134"/>
      </rPr>
      <t>套</t>
    </r>
  </si>
  <si>
    <t>5支玻纤杆
105cm*4+70cm</t>
  </si>
  <si>
    <t>AD-D3</t>
  </si>
  <si>
    <t>70*350</t>
  </si>
  <si>
    <r>
      <rPr>
        <b/>
        <sz val="11"/>
        <color rgb="FF000000"/>
        <rFont val="宋体"/>
        <charset val="134"/>
      </rPr>
      <t>15套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19.4kg/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1.29kg/</t>
    </r>
    <r>
      <rPr>
        <b/>
        <sz val="11"/>
        <color rgb="FF000000"/>
        <rFont val="宋体"/>
        <charset val="134"/>
      </rPr>
      <t>套</t>
    </r>
  </si>
  <si>
    <t>6支玻纤杆
105cm*5+70cm</t>
  </si>
  <si>
    <t>AD-D4</t>
  </si>
  <si>
    <t>70*450</t>
  </si>
  <si>
    <r>
      <rPr>
        <b/>
        <sz val="11"/>
        <color rgb="FF000000"/>
        <rFont val="宋体"/>
        <charset val="134"/>
      </rPr>
      <t>15套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23.7kg/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1.58kg/</t>
    </r>
    <r>
      <rPr>
        <b/>
        <sz val="11"/>
        <color rgb="FF000000"/>
        <rFont val="宋体"/>
        <charset val="134"/>
      </rPr>
      <t>套</t>
    </r>
  </si>
  <si>
    <t>新款全玻纤沙滩旗杆</t>
  </si>
  <si>
    <t>3支玻纤杆
95cm*2+93cm</t>
  </si>
  <si>
    <t>AD-B1</t>
  </si>
  <si>
    <t>104*22*22.5CM</t>
  </si>
  <si>
    <r>
      <rPr>
        <b/>
        <sz val="11"/>
        <color rgb="FF000000"/>
        <rFont val="Calibri"/>
        <charset val="134"/>
      </rPr>
      <t>50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13.8kg/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0.27kg/</t>
    </r>
    <r>
      <rPr>
        <b/>
        <sz val="11"/>
        <color rgb="FF000000"/>
        <rFont val="宋体"/>
        <charset val="134"/>
      </rPr>
      <t>套</t>
    </r>
  </si>
  <si>
    <t>3支玻纤杆
110cm+90cm*2</t>
  </si>
  <si>
    <t>AD-C1</t>
  </si>
  <si>
    <r>
      <rPr>
        <b/>
        <sz val="11"/>
        <color rgb="FF000000"/>
        <rFont val="Calibri"/>
        <charset val="134"/>
      </rPr>
      <t>50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16.5kg/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0.33kg/</t>
    </r>
    <r>
      <rPr>
        <b/>
        <sz val="11"/>
        <color rgb="FF000000"/>
        <rFont val="宋体"/>
        <charset val="134"/>
      </rPr>
      <t>套</t>
    </r>
  </si>
  <si>
    <t>3支玻纤杆
110cm*2+115cm</t>
  </si>
  <si>
    <t>AD-B2</t>
  </si>
  <si>
    <t>120*25*22.5CM</t>
  </si>
  <si>
    <r>
      <rPr>
        <b/>
        <sz val="11"/>
        <color rgb="FF000000"/>
        <rFont val="Calibri"/>
        <charset val="134"/>
      </rPr>
      <t>50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15.65kg/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0.31kg/</t>
    </r>
    <r>
      <rPr>
        <b/>
        <sz val="11"/>
        <color rgb="FF000000"/>
        <rFont val="宋体"/>
        <charset val="134"/>
      </rPr>
      <t>套</t>
    </r>
  </si>
  <si>
    <t>4支玻纤杆
86cm*2+90cm*2</t>
  </si>
  <si>
    <t>AD-C2</t>
  </si>
  <si>
    <t>94*25*18.5CM</t>
  </si>
  <si>
    <r>
      <rPr>
        <b/>
        <sz val="11"/>
        <color rgb="FF000000"/>
        <rFont val="Calibri"/>
        <charset val="134"/>
      </rPr>
      <t>40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15.1kg/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0.37kg/</t>
    </r>
    <r>
      <rPr>
        <b/>
        <sz val="11"/>
        <color rgb="FF000000"/>
        <rFont val="宋体"/>
        <charset val="134"/>
      </rPr>
      <t>套</t>
    </r>
  </si>
  <si>
    <t>4支玻纤杆
110cm*3+115cm</t>
  </si>
  <si>
    <t>AD-B3</t>
  </si>
  <si>
    <r>
      <rPr>
        <b/>
        <sz val="11"/>
        <color rgb="FF000000"/>
        <rFont val="宋体"/>
        <charset val="134"/>
      </rPr>
      <t>30套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14kg/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0.46kg/</t>
    </r>
    <r>
      <rPr>
        <b/>
        <sz val="11"/>
        <color rgb="FF000000"/>
        <rFont val="宋体"/>
        <charset val="134"/>
      </rPr>
      <t>套</t>
    </r>
  </si>
  <si>
    <t>4支玻纤杆
110cm*2+115cm*2</t>
  </si>
  <si>
    <t>AD-C3</t>
  </si>
  <si>
    <r>
      <rPr>
        <b/>
        <sz val="11"/>
        <color rgb="FF000000"/>
        <rFont val="宋体"/>
        <charset val="134"/>
      </rPr>
      <t>35套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15.5kg/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0.44kg/</t>
    </r>
    <r>
      <rPr>
        <b/>
        <sz val="11"/>
        <color rgb="FF000000"/>
        <rFont val="宋体"/>
        <charset val="134"/>
      </rPr>
      <t>套</t>
    </r>
  </si>
  <si>
    <t>5支玻纤杆
110cm*4+115cm</t>
  </si>
  <si>
    <t>AD-B4</t>
  </si>
  <si>
    <r>
      <rPr>
        <b/>
        <sz val="11"/>
        <color rgb="FF000000"/>
        <rFont val="宋体"/>
        <charset val="134"/>
      </rPr>
      <t>25套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16.1kg/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0.64kg/</t>
    </r>
    <r>
      <rPr>
        <b/>
        <sz val="11"/>
        <color rgb="FF000000"/>
        <rFont val="宋体"/>
        <charset val="134"/>
      </rPr>
      <t>套</t>
    </r>
  </si>
  <si>
    <t>5支玻纤杆
110cm*3+115cm*2</t>
  </si>
  <si>
    <t>AD-C4</t>
  </si>
  <si>
    <r>
      <rPr>
        <b/>
        <sz val="11"/>
        <color rgb="FF000000"/>
        <rFont val="宋体"/>
        <charset val="134"/>
      </rPr>
      <t>25套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毛重约：16.3</t>
    </r>
    <r>
      <rPr>
        <b/>
        <sz val="11"/>
        <color rgb="FF000000"/>
        <rFont val="Calibri"/>
        <charset val="134"/>
      </rPr>
      <t>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0.65kg/</t>
    </r>
    <r>
      <rPr>
        <b/>
        <sz val="11"/>
        <color rgb="FF000000"/>
        <rFont val="宋体"/>
        <charset val="134"/>
      </rPr>
      <t>套</t>
    </r>
  </si>
  <si>
    <t xml:space="preserve">  亚马逊热款旗杆</t>
  </si>
  <si>
    <t>短节刀型全玻纤沙滩旗杆</t>
  </si>
  <si>
    <t>2.8m</t>
  </si>
  <si>
    <t>7节
39cm+37cm*2+42cm+41cm*3</t>
  </si>
  <si>
    <t>AD-E1</t>
  </si>
  <si>
    <t>46*39*30</t>
  </si>
  <si>
    <r>
      <rPr>
        <b/>
        <sz val="11"/>
        <color rgb="FF000000"/>
        <rFont val="Calibri"/>
        <charset val="134"/>
      </rPr>
      <t>50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16.9kg/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0.33kg/</t>
    </r>
    <r>
      <rPr>
        <b/>
        <sz val="11"/>
        <color rgb="FF000000"/>
        <rFont val="宋体"/>
        <charset val="134"/>
      </rPr>
      <t>套</t>
    </r>
  </si>
  <si>
    <t>3.4m</t>
  </si>
  <si>
    <t>8节
39cm+37cm*3+42cm+41cm*3</t>
  </si>
  <si>
    <t>AD-E2</t>
  </si>
  <si>
    <r>
      <rPr>
        <b/>
        <sz val="11"/>
        <color rgb="FF000000"/>
        <rFont val="宋体"/>
        <charset val="134"/>
      </rPr>
      <t>40套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15.5kg/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0.38kg/</t>
    </r>
    <r>
      <rPr>
        <b/>
        <sz val="11"/>
        <color rgb="FF000000"/>
        <rFont val="宋体"/>
        <charset val="134"/>
      </rPr>
      <t>套</t>
    </r>
  </si>
  <si>
    <t>4.5m</t>
  </si>
  <si>
    <t>10节
39cm+37cm*5+42cm+41cm*3</t>
  </si>
  <si>
    <t>AD-E3</t>
  </si>
  <si>
    <r>
      <rPr>
        <b/>
        <sz val="11"/>
        <color rgb="FF000000"/>
        <rFont val="Calibri"/>
        <charset val="134"/>
      </rPr>
      <t>30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15.4kg/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0.51kg/</t>
    </r>
    <r>
      <rPr>
        <b/>
        <sz val="11"/>
        <color rgb="FF000000"/>
        <rFont val="宋体"/>
        <charset val="134"/>
      </rPr>
      <t>套</t>
    </r>
  </si>
  <si>
    <r>
      <rPr>
        <b/>
        <sz val="20"/>
        <color rgb="FFFFFF00"/>
        <rFont val="宋体"/>
        <charset val="134"/>
      </rPr>
      <t>方形镀铬十字底座</t>
    </r>
    <r>
      <rPr>
        <b/>
        <sz val="20"/>
        <color rgb="FFFFFF00"/>
        <rFont val="Calibri"/>
        <charset val="134"/>
      </rPr>
      <t>-</t>
    </r>
    <r>
      <rPr>
        <b/>
        <sz val="20"/>
        <color rgb="FFFFFF00"/>
        <rFont val="宋体"/>
        <charset val="134"/>
      </rPr>
      <t>可转动</t>
    </r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</si>
  <si>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3KG
</t>
    </r>
    <r>
      <rPr>
        <b/>
        <sz val="11"/>
        <color rgb="FF000000"/>
        <rFont val="宋体"/>
        <charset val="134"/>
      </rPr>
      <t>展开尺寸</t>
    </r>
    <r>
      <rPr>
        <b/>
        <sz val="11"/>
        <color rgb="FF000000"/>
        <rFont val="Calibri"/>
        <charset val="134"/>
      </rPr>
      <t xml:space="preserve">100cm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镀铬铁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锌</t>
    </r>
  </si>
  <si>
    <t>WK-C1</t>
  </si>
  <si>
    <r>
      <rPr>
        <b/>
        <sz val="11"/>
        <color rgb="FF000000"/>
        <rFont val="Calibri"/>
        <charset val="134"/>
      </rPr>
      <t xml:space="preserve">7.7*58cm
</t>
    </r>
    <r>
      <rPr>
        <b/>
        <sz val="11"/>
        <color rgb="FF000000"/>
        <rFont val="宋体"/>
        <charset val="134"/>
      </rPr>
      <t>（</t>
    </r>
    <r>
      <rPr>
        <b/>
        <sz val="11"/>
        <color rgb="FF000000"/>
        <rFont val="Calibri"/>
        <charset val="134"/>
      </rPr>
      <t>D*L)</t>
    </r>
  </si>
  <si>
    <r>
      <rPr>
        <b/>
        <sz val="11"/>
        <color rgb="FF000000"/>
        <rFont val="宋体"/>
        <charset val="134"/>
      </rPr>
      <t>常规套柱</t>
    </r>
    <r>
      <rPr>
        <b/>
        <sz val="11"/>
        <color rgb="FF000000"/>
        <rFont val="Calibri"/>
        <charset val="134"/>
      </rPr>
      <t>14.5MM-16.7MM.</t>
    </r>
    <r>
      <rPr>
        <b/>
        <sz val="11"/>
        <color rgb="FF000000"/>
        <rFont val="宋体"/>
        <charset val="134"/>
      </rPr>
      <t>可自订其它直径大小</t>
    </r>
  </si>
  <si>
    <r>
      <rPr>
        <b/>
        <sz val="11"/>
        <color rgb="FF000000"/>
        <rFont val="宋体"/>
        <charset val="134"/>
      </rPr>
      <t>不含独立包装：</t>
    </r>
    <r>
      <rPr>
        <b/>
        <sz val="11"/>
        <color rgb="FF000000"/>
        <rFont val="Calibri"/>
        <charset val="134"/>
      </rPr>
      <t xml:space="preserve">54*20*30cm
</t>
    </r>
    <r>
      <rPr>
        <b/>
        <sz val="11"/>
        <color rgb="FF000000"/>
        <rFont val="宋体"/>
        <charset val="134"/>
      </rPr>
      <t xml:space="preserve">
独立包装：</t>
    </r>
    <r>
      <rPr>
        <b/>
        <sz val="10"/>
        <color rgb="FF000000"/>
        <rFont val="Calibri"/>
        <charset val="134"/>
      </rPr>
      <t>61.5*20*29cm</t>
    </r>
  </si>
  <si>
    <r>
      <rPr>
        <b/>
        <sz val="11"/>
        <color rgb="FF000000"/>
        <rFont val="Calibri"/>
        <charset val="134"/>
      </rPr>
      <t>6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14.6KG
6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19.2KG</t>
    </r>
  </si>
  <si>
    <t>加纸盒3元</t>
  </si>
  <si>
    <r>
      <rPr>
        <b/>
        <sz val="20"/>
        <color rgb="FFFFFF00"/>
        <rFont val="宋体"/>
        <charset val="134"/>
      </rPr>
      <t>扁平十字底座</t>
    </r>
    <r>
      <rPr>
        <b/>
        <sz val="20"/>
        <color rgb="FFFFFF00"/>
        <rFont val="Calibri"/>
        <charset val="134"/>
      </rPr>
      <t>-</t>
    </r>
    <r>
      <rPr>
        <b/>
        <sz val="20"/>
        <color rgb="FFFFFF00"/>
        <rFont val="宋体"/>
        <charset val="134"/>
      </rPr>
      <t>可转动</t>
    </r>
  </si>
  <si>
    <t>小型号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</si>
  <si>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2.65KG
</t>
    </r>
    <r>
      <rPr>
        <b/>
        <sz val="11"/>
        <color rgb="FF000000"/>
        <rFont val="宋体"/>
        <charset val="134"/>
      </rPr>
      <t>展开尺寸60</t>
    </r>
    <r>
      <rPr>
        <b/>
        <sz val="11"/>
        <color rgb="FF000000"/>
        <rFont val="Calibri"/>
        <charset val="134"/>
      </rPr>
      <t xml:space="preserve">cm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喷塑铁</t>
    </r>
  </si>
  <si>
    <t>WK-C3</t>
  </si>
  <si>
    <t>60*5*16cm</t>
  </si>
  <si>
    <t>包装：61*13*11.5CM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</si>
  <si>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28.3KG</t>
    </r>
  </si>
  <si>
    <t>含轴加纸盒2元</t>
  </si>
  <si>
    <r>
      <rPr>
        <b/>
        <sz val="20"/>
        <color rgb="FFFFFF00"/>
        <rFont val="宋体"/>
        <charset val="134"/>
      </rPr>
      <t>扁平十字底座</t>
    </r>
    <r>
      <rPr>
        <b/>
        <sz val="20"/>
        <color rgb="FFFFFF00"/>
        <rFont val="Calibri"/>
        <charset val="134"/>
      </rPr>
      <t xml:space="preserve">- </t>
    </r>
    <r>
      <rPr>
        <b/>
        <sz val="20"/>
        <color rgb="FFFFFF00"/>
        <rFont val="宋体"/>
        <charset val="134"/>
      </rPr>
      <t xml:space="preserve">没有转子 </t>
    </r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</si>
  <si>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2.2
</t>
    </r>
    <r>
      <rPr>
        <b/>
        <sz val="11"/>
        <color rgb="FF000000"/>
        <rFont val="宋体"/>
        <charset val="134"/>
      </rPr>
      <t>展开尺寸60</t>
    </r>
    <r>
      <rPr>
        <b/>
        <sz val="11"/>
        <color rgb="FF000000"/>
        <rFont val="Calibri"/>
        <charset val="134"/>
      </rPr>
      <t xml:space="preserve">cm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喷塑铁</t>
    </r>
  </si>
  <si>
    <t>WK-C4</t>
  </si>
  <si>
    <t>60*5*12cm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</si>
  <si>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22.3KG</t>
    </r>
  </si>
  <si>
    <t>含柱加纸盒2元</t>
  </si>
  <si>
    <t>中号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</si>
  <si>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2.8KG
</t>
    </r>
    <r>
      <rPr>
        <b/>
        <sz val="11"/>
        <color rgb="FF000000"/>
        <rFont val="宋体"/>
        <charset val="134"/>
      </rPr>
      <t>展开尺寸</t>
    </r>
    <r>
      <rPr>
        <b/>
        <sz val="11"/>
        <color rgb="FF000000"/>
        <rFont val="Calibri"/>
        <charset val="134"/>
      </rPr>
      <t xml:space="preserve">72CM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喷塑铁</t>
    </r>
  </si>
  <si>
    <t>WK-C4A</t>
  </si>
  <si>
    <t>72X5X15</t>
  </si>
  <si>
    <t xml:space="preserve">71*13*11.5CM
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</si>
  <si>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29KG</t>
    </r>
  </si>
  <si>
    <t>大型号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</si>
  <si>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3.8KG
</t>
    </r>
    <r>
      <rPr>
        <b/>
        <sz val="11"/>
        <color rgb="FF000000"/>
        <rFont val="宋体"/>
        <charset val="134"/>
      </rPr>
      <t>展开尺寸</t>
    </r>
    <r>
      <rPr>
        <b/>
        <sz val="11"/>
        <color rgb="FF000000"/>
        <rFont val="Calibri"/>
        <charset val="134"/>
      </rPr>
      <t xml:space="preserve">82cm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喷塑铁</t>
    </r>
  </si>
  <si>
    <t>WK-C3A</t>
  </si>
  <si>
    <t>82*5*18cm</t>
  </si>
  <si>
    <r>
      <rPr>
        <b/>
        <sz val="11"/>
        <color rgb="FF000000"/>
        <rFont val="宋体"/>
        <charset val="134"/>
      </rPr>
      <t>独立包装：
86</t>
    </r>
    <r>
      <rPr>
        <b/>
        <sz val="11"/>
        <color rgb="FF000000"/>
        <rFont val="Calibri"/>
        <charset val="134"/>
      </rPr>
      <t>*20*12cm</t>
    </r>
  </si>
  <si>
    <r>
      <rPr>
        <b/>
        <sz val="11"/>
        <color rgb="FF000000"/>
        <rFont val="Calibri"/>
        <charset val="134"/>
      </rPr>
      <t>6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23.4KG</t>
    </r>
  </si>
  <si>
    <t>加纸合2元</t>
  </si>
  <si>
    <t>铁管十字底座-可转动</t>
  </si>
  <si>
    <r>
      <rPr>
        <b/>
        <sz val="10"/>
        <color rgb="FF000000"/>
        <rFont val="宋体"/>
        <charset val="134"/>
      </rPr>
      <t>厚度</t>
    </r>
    <r>
      <rPr>
        <b/>
        <sz val="10"/>
        <color rgb="FF000000"/>
        <rFont val="Calibri"/>
        <charset val="134"/>
      </rPr>
      <t>1.5MM</t>
    </r>
  </si>
  <si>
    <r>
      <rPr>
        <b/>
        <sz val="11"/>
        <color rgb="FF000000"/>
        <rFont val="宋体"/>
        <charset val="134"/>
      </rPr>
      <t>开口长</t>
    </r>
    <r>
      <rPr>
        <b/>
        <sz val="11"/>
        <color rgb="FF000000"/>
        <rFont val="Calibri"/>
        <charset val="134"/>
      </rPr>
      <t xml:space="preserve">:80CM
</t>
    </r>
    <r>
      <rPr>
        <b/>
        <sz val="11"/>
        <color rgb="FF000000"/>
        <rFont val="宋体"/>
        <charset val="134"/>
      </rPr>
      <t>重量：</t>
    </r>
    <r>
      <rPr>
        <b/>
        <sz val="11"/>
        <color rgb="FF000000"/>
        <rFont val="Calibri"/>
        <charset val="134"/>
      </rPr>
      <t xml:space="preserve">1.4KG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涂层铁</t>
    </r>
  </si>
  <si>
    <t>WK-C5</t>
  </si>
  <si>
    <t xml:space="preserve">84*24*17cm   </t>
  </si>
  <si>
    <r>
      <rPr>
        <b/>
        <sz val="10"/>
        <color rgb="FF000000"/>
        <rFont val="宋体"/>
        <charset val="134"/>
      </rPr>
      <t>厚度1.1</t>
    </r>
    <r>
      <rPr>
        <b/>
        <sz val="10"/>
        <color rgb="FF000000"/>
        <rFont val="Calibri"/>
        <charset val="134"/>
      </rPr>
      <t>MM</t>
    </r>
  </si>
  <si>
    <t>开口长:80CM
重量：1.2KG
材质: 涂层铁</t>
  </si>
  <si>
    <t>WK-C5-B</t>
  </si>
  <si>
    <t>常规套柱16.7MM.可自订其它直径大小</t>
  </si>
  <si>
    <t>10个/箱   12kg</t>
  </si>
  <si>
    <r>
      <rPr>
        <b/>
        <sz val="10"/>
        <color rgb="FF000000"/>
        <rFont val="宋体"/>
        <charset val="134"/>
      </rPr>
      <t>厚度</t>
    </r>
    <r>
      <rPr>
        <b/>
        <sz val="10"/>
        <color rgb="FF000000"/>
        <rFont val="Calibri"/>
        <charset val="134"/>
      </rPr>
      <t>1.25MM</t>
    </r>
  </si>
  <si>
    <t>开口长:67CM
重量：0.87KG
材质: 涂层铁</t>
  </si>
  <si>
    <t>WK-C5-B-1</t>
  </si>
  <si>
    <t>67*52*14cm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</si>
  <si>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                                        G.W:18.3kg/</t>
    </r>
    <r>
      <rPr>
        <b/>
        <sz val="11"/>
        <color rgb="FF000000"/>
        <rFont val="宋体"/>
        <charset val="134"/>
      </rPr>
      <t>箱</t>
    </r>
  </si>
  <si>
    <t>镀铬插地底座（可转动）</t>
  </si>
  <si>
    <r>
      <rPr>
        <b/>
        <sz val="11"/>
        <color rgb="FF000000"/>
        <rFont val="宋体"/>
        <charset val="134"/>
      </rPr>
      <t xml:space="preserve">
重量</t>
    </r>
    <r>
      <rPr>
        <b/>
        <sz val="11"/>
        <color rgb="FF000000"/>
        <rFont val="Calibri"/>
        <charset val="134"/>
      </rPr>
      <t xml:space="preserve">: 0.95KG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 xml:space="preserve">镀铬铁
</t>
    </r>
  </si>
  <si>
    <t>WK-C7</t>
  </si>
  <si>
    <t>50cm</t>
  </si>
  <si>
    <t>52*19*10.5CM</t>
  </si>
  <si>
    <t>20个/箱 
G.W: 18.7KG</t>
  </si>
  <si>
    <t>加纸盒1.5元</t>
  </si>
  <si>
    <t>塑料螺旋钻地转袖底座</t>
  </si>
  <si>
    <r>
      <rPr>
        <b/>
        <sz val="11"/>
        <color rgb="FF000000"/>
        <rFont val="宋体"/>
        <charset val="134"/>
      </rPr>
      <t>长度</t>
    </r>
    <r>
      <rPr>
        <b/>
        <sz val="11"/>
        <color rgb="FF000000"/>
        <rFont val="Calibri"/>
        <charset val="134"/>
      </rPr>
      <t>: 55cm+</t>
    </r>
    <r>
      <rPr>
        <b/>
        <sz val="11"/>
        <color rgb="FF000000"/>
        <rFont val="宋体"/>
        <charset val="134"/>
      </rPr>
      <t>转轴
重量</t>
    </r>
    <r>
      <rPr>
        <b/>
        <sz val="11"/>
        <color rgb="FF000000"/>
        <rFont val="Calibri"/>
        <charset val="134"/>
      </rPr>
      <t xml:space="preserve">: 0.65KG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塑料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铁</t>
    </r>
  </si>
  <si>
    <t>WK-C6</t>
  </si>
  <si>
    <r>
      <rPr>
        <b/>
        <sz val="11"/>
        <color rgb="FF000000"/>
        <rFont val="Calibri"/>
        <charset val="134"/>
      </rPr>
      <t xml:space="preserve">10*55cm
</t>
    </r>
    <r>
      <rPr>
        <b/>
        <sz val="11"/>
        <color rgb="FF000000"/>
        <rFont val="宋体"/>
        <charset val="134"/>
      </rPr>
      <t>（</t>
    </r>
    <r>
      <rPr>
        <b/>
        <sz val="11"/>
        <color rgb="FF000000"/>
        <rFont val="Calibri"/>
        <charset val="134"/>
      </rPr>
      <t>D*L)</t>
    </r>
  </si>
  <si>
    <t>60*50*31cm</t>
  </si>
  <si>
    <t>25个/箱 
G.W:17KG</t>
  </si>
  <si>
    <t>加纸盒2元</t>
  </si>
  <si>
    <t>汽车折叠底脚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</si>
  <si>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2.45KG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铁
表面处理：静电喷涂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镀铬</t>
    </r>
  </si>
  <si>
    <t>WK-C11</t>
  </si>
  <si>
    <r>
      <rPr>
        <b/>
        <sz val="11"/>
        <color rgb="FF000000"/>
        <rFont val="宋体"/>
        <charset val="134"/>
      </rPr>
      <t>底座：</t>
    </r>
    <r>
      <rPr>
        <b/>
        <sz val="11"/>
        <color rgb="FF000000"/>
        <rFont val="Calibri"/>
        <charset val="134"/>
      </rPr>
      <t xml:space="preserve">55*24*14cm                       </t>
    </r>
    <r>
      <rPr>
        <b/>
        <sz val="11"/>
        <color rgb="FF000000"/>
        <rFont val="宋体"/>
        <charset val="134"/>
      </rPr>
      <t>转轴：</t>
    </r>
    <r>
      <rPr>
        <b/>
        <sz val="11"/>
        <color rgb="FF000000"/>
        <rFont val="Calibri"/>
        <charset val="134"/>
      </rPr>
      <t>52*19.5*10.5cm</t>
    </r>
  </si>
  <si>
    <r>
      <rPr>
        <b/>
        <sz val="11"/>
        <color rgb="FF000000"/>
        <rFont val="Calibri"/>
        <charset val="134"/>
      </rPr>
      <t>8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G.W:14.3KG                                     50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23.7KG</t>
    </r>
  </si>
  <si>
    <t>含袖加纸盒2元</t>
  </si>
  <si>
    <r>
      <rPr>
        <b/>
        <sz val="20"/>
        <color rgb="FFFFFF00"/>
        <rFont val="Calibri"/>
        <charset val="134"/>
      </rPr>
      <t>45</t>
    </r>
    <r>
      <rPr>
        <b/>
        <sz val="20"/>
        <color rgb="FFFFFF00"/>
        <rFont val="宋体"/>
        <charset val="134"/>
      </rPr>
      <t>度墙壁底座</t>
    </r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</si>
  <si>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0.8KG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铁
表面处理：静电喷涂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镀铬</t>
    </r>
  </si>
  <si>
    <t>WK-C8</t>
  </si>
  <si>
    <t>61*19*25cm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</si>
  <si>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>G.W:16.7KG</t>
    </r>
  </si>
  <si>
    <r>
      <rPr>
        <b/>
        <sz val="20"/>
        <color rgb="FFFFFF00"/>
        <rFont val="Calibri"/>
        <charset val="134"/>
      </rPr>
      <t>90</t>
    </r>
    <r>
      <rPr>
        <b/>
        <sz val="20"/>
        <color rgb="FFFFFF00"/>
        <rFont val="宋体"/>
        <charset val="134"/>
      </rPr>
      <t>度墙壁底座</t>
    </r>
  </si>
  <si>
    <t>WK-B1</t>
  </si>
  <si>
    <t>64*24*18cm</t>
  </si>
  <si>
    <t>方形底座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</si>
  <si>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6.3KG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铁
表面处理：静电喷涂</t>
    </r>
    <r>
      <rPr>
        <b/>
        <sz val="11"/>
        <color rgb="FF000000"/>
        <rFont val="Calibri"/>
        <charset val="134"/>
      </rPr>
      <t>39*39*0.5cm
(</t>
    </r>
    <r>
      <rPr>
        <b/>
        <sz val="11"/>
        <color rgb="FF000000"/>
        <rFont val="宋体"/>
        <charset val="134"/>
      </rPr>
      <t>可配</t>
    </r>
    <r>
      <rPr>
        <b/>
        <sz val="11"/>
        <color rgb="FF000000"/>
        <rFont val="Calibri"/>
        <charset val="134"/>
      </rPr>
      <t>90</t>
    </r>
    <r>
      <rPr>
        <b/>
        <sz val="11"/>
        <color rgb="FF000000"/>
        <rFont val="宋体"/>
        <charset val="134"/>
      </rPr>
      <t>度底座或
独立转轴）</t>
    </r>
  </si>
  <si>
    <t>WK-B2</t>
  </si>
  <si>
    <t>42*42*9cm</t>
  </si>
  <si>
    <r>
      <rPr>
        <b/>
        <sz val="11"/>
        <color rgb="FF000000"/>
        <rFont val="Calibri"/>
        <charset val="134"/>
      </rPr>
      <t>4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 xml:space="preserve">G.W:24.9KG
</t>
    </r>
    <r>
      <rPr>
        <b/>
        <sz val="11"/>
        <color rgb="FF000000"/>
        <rFont val="宋体"/>
        <charset val="134"/>
      </rPr>
      <t>转动轴另外包装</t>
    </r>
  </si>
  <si>
    <t>不含转轴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</si>
  <si>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12KG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铁
表面处理：静电喷涂</t>
    </r>
    <r>
      <rPr>
        <b/>
        <sz val="11"/>
        <color rgb="FF000000"/>
        <rFont val="Calibri"/>
        <charset val="134"/>
      </rPr>
      <t>50*50*0.8cm
(</t>
    </r>
    <r>
      <rPr>
        <b/>
        <sz val="11"/>
        <color rgb="FF000000"/>
        <rFont val="宋体"/>
        <charset val="134"/>
      </rPr>
      <t>可配</t>
    </r>
    <r>
      <rPr>
        <b/>
        <sz val="11"/>
        <color rgb="FF000000"/>
        <rFont val="Calibri"/>
        <charset val="134"/>
      </rPr>
      <t>90</t>
    </r>
    <r>
      <rPr>
        <b/>
        <sz val="11"/>
        <color rgb="FF000000"/>
        <rFont val="宋体"/>
        <charset val="134"/>
      </rPr>
      <t>度底座或
独立转轴）</t>
    </r>
  </si>
  <si>
    <t>WK-B3</t>
  </si>
  <si>
    <t>50*50*3cm</t>
  </si>
  <si>
    <r>
      <rPr>
        <b/>
        <sz val="11"/>
        <color rgb="FF000000"/>
        <rFont val="Calibri"/>
        <charset val="134"/>
      </rPr>
      <t>1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 xml:space="preserve">箱
</t>
    </r>
    <r>
      <rPr>
        <b/>
        <sz val="11"/>
        <color rgb="FF000000"/>
        <rFont val="Calibri"/>
        <charset val="134"/>
      </rPr>
      <t xml:space="preserve">G.W:13KG
</t>
    </r>
    <r>
      <rPr>
        <b/>
        <sz val="11"/>
        <color rgb="FF000000"/>
        <rFont val="宋体"/>
        <charset val="134"/>
      </rPr>
      <t>转动轴另外包装</t>
    </r>
  </si>
  <si>
    <t>注水底座</t>
  </si>
  <si>
    <t>颜色:灰白色
吹塑成型  容量:20KG</t>
  </si>
  <si>
    <t>WK-C13</t>
  </si>
  <si>
    <t>45*45*14cm</t>
  </si>
  <si>
    <t>90*45*67cm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</si>
  <si>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
G.W: 14.6KG</t>
    </r>
  </si>
  <si>
    <t>颜色:黑色 容量:20KG
吹塑成型</t>
  </si>
  <si>
    <t>WK-c14</t>
  </si>
  <si>
    <t>水袋</t>
  </si>
  <si>
    <t>水袋单重:180G
直径: 51厘米
材质:PVC
容量: 10公斤</t>
  </si>
  <si>
    <t>WK-C20</t>
  </si>
  <si>
    <r>
      <rPr>
        <b/>
        <sz val="11"/>
        <color rgb="FF000000"/>
        <rFont val="Calibri"/>
        <charset val="134"/>
      </rPr>
      <t>100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38*38*29.5cm</t>
    </r>
    <r>
      <rPr>
        <b/>
        <sz val="11"/>
        <color rgb="FF000000"/>
        <rFont val="宋体"/>
        <charset val="134"/>
      </rPr>
      <t xml:space="preserve">
</t>
    </r>
    <r>
      <rPr>
        <b/>
        <sz val="11"/>
        <color rgb="FF000000"/>
        <rFont val="Calibri"/>
        <charset val="134"/>
      </rPr>
      <t xml:space="preserve">G.W:18KG </t>
    </r>
  </si>
  <si>
    <t>拧盖款水袋</t>
  </si>
  <si>
    <t>水袋单重:130G         材质:PVC
容量: 7公斤</t>
  </si>
  <si>
    <t>WK-C20B</t>
  </si>
  <si>
    <r>
      <rPr>
        <b/>
        <sz val="11"/>
        <color rgb="FF000000"/>
        <rFont val="Calibri"/>
        <charset val="134"/>
      </rPr>
      <t>100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>38*38*29.5cm
G.W:14KG</t>
    </r>
  </si>
  <si>
    <t>方形铁板</t>
  </si>
  <si>
    <t>重量: 4.3KG
材质: 铁
表面处理：静电喷涂30*30*0.6cm</t>
  </si>
  <si>
    <t>32*32*3.5cm</t>
  </si>
  <si>
    <r>
      <rPr>
        <b/>
        <sz val="11"/>
        <color rgb="FF000000"/>
        <rFont val="Calibri"/>
        <charset val="134"/>
      </rPr>
      <t>4</t>
    </r>
    <r>
      <rPr>
        <b/>
        <sz val="11"/>
        <color rgb="FF000000"/>
        <rFont val="宋体"/>
        <charset val="134"/>
      </rPr>
      <t>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G.W:18.5KG</t>
    </r>
  </si>
  <si>
    <r>
      <rPr>
        <b/>
        <sz val="11"/>
        <color rgb="FF000000"/>
        <rFont val="宋体"/>
        <charset val="134"/>
      </rPr>
      <t>含轴价格</t>
    </r>
    <r>
      <rPr>
        <b/>
        <sz val="11"/>
        <color rgb="FFFF0000"/>
        <rFont val="宋体"/>
        <charset val="134"/>
      </rPr>
      <t>（轴另外打包）</t>
    </r>
  </si>
  <si>
    <t>重量：6KG
材质：铁
表面处理：静
35*35*0.6</t>
  </si>
  <si>
    <t>常规套柱14.5MM-16.7MM.可自订其它直径大小</t>
  </si>
  <si>
    <t>37*37*5CM</t>
  </si>
  <si>
    <t>重量8KG
材质：铁
表面处理：静电喷涂
37*37*0.7</t>
  </si>
  <si>
    <t>常规套柱14.5-16.7MM可自订其它直径大小</t>
  </si>
  <si>
    <t>39*39*4CM</t>
  </si>
  <si>
    <r>
      <rPr>
        <b/>
        <sz val="11"/>
        <color rgb="FF000000"/>
        <rFont val="宋体"/>
        <charset val="134"/>
      </rPr>
      <t>2个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G.W</t>
    </r>
    <r>
      <rPr>
        <b/>
        <sz val="11"/>
        <color rgb="FF000000"/>
        <rFont val="宋体"/>
        <charset val="134"/>
      </rPr>
      <t>：17KG</t>
    </r>
  </si>
  <si>
    <t>重量12KG
材质：铁
表面处理：静
电喷涂
48*48*0.7</t>
  </si>
  <si>
    <t>50*50*2</t>
  </si>
  <si>
    <t>2个/箱
G.W：17KG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</si>
  <si>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4KG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铁
表面处理：静电喷涂</t>
    </r>
    <r>
      <rPr>
        <b/>
        <sz val="11"/>
        <color rgb="FF000000"/>
        <rFont val="Calibri"/>
        <charset val="134"/>
      </rPr>
      <t xml:space="preserve">30*30*0.6cm
</t>
    </r>
  </si>
  <si>
    <t>G.W:18.5KG</t>
  </si>
  <si>
    <t>重量：6KG
材质：铁
表面处理：静
35*35*0.6</t>
  </si>
  <si>
    <t>4个/箱
G.W:18.5KG</t>
  </si>
  <si>
    <t>含柱子</t>
  </si>
  <si>
    <r>
      <rPr>
        <b/>
        <sz val="11"/>
        <color rgb="FF000000"/>
        <rFont val="宋体"/>
        <charset val="134"/>
      </rPr>
      <t>常规套柱</t>
    </r>
    <r>
      <rPr>
        <b/>
        <sz val="11"/>
        <color rgb="FF000000"/>
        <rFont val="Calibri"/>
        <charset val="134"/>
      </rPr>
      <t>14.5MM-16.8MM.</t>
    </r>
    <r>
      <rPr>
        <b/>
        <sz val="11"/>
        <color rgb="FF000000"/>
        <rFont val="宋体"/>
        <charset val="134"/>
      </rPr>
      <t>可自订其它直径大小</t>
    </r>
  </si>
  <si>
    <t>G.W:12.3KG</t>
  </si>
  <si>
    <t xml:space="preserve">桌面滴水型旗                                                                                                                                                       </t>
  </si>
  <si>
    <t>金属底座</t>
  </si>
  <si>
    <t>26*60cm</t>
  </si>
  <si>
    <t>双面 23元  单面 20元（含旗面）</t>
  </si>
  <si>
    <t>重量: 3KG
材质: 铁
表面处理：静电喷涂30*30*0.4cm</t>
  </si>
  <si>
    <t>5个/箱
G.W:15KG</t>
  </si>
  <si>
    <t>背包旗杆</t>
  </si>
  <si>
    <t>方型      P型    刀型    X型</t>
  </si>
  <si>
    <t>WK-C16</t>
  </si>
  <si>
    <t>55*33cm</t>
  </si>
  <si>
    <t>(方型:40*125CM)  (P型:55*105CM) (刀型:40*110CM)  (X型:45*120CM)</t>
  </si>
  <si>
    <r>
      <rPr>
        <b/>
        <sz val="11"/>
        <color rgb="FF000000"/>
        <rFont val="宋体"/>
        <charset val="134"/>
      </rPr>
      <t>简约</t>
    </r>
    <r>
      <rPr>
        <b/>
        <sz val="11"/>
        <color rgb="FF000000"/>
        <rFont val="Calibri"/>
        <charset val="134"/>
      </rPr>
      <t>P</t>
    </r>
    <r>
      <rPr>
        <b/>
        <sz val="11"/>
        <color rgb="FF000000"/>
        <rFont val="宋体"/>
        <charset val="134"/>
      </rPr>
      <t>型背包：</t>
    </r>
    <r>
      <rPr>
        <b/>
        <sz val="11"/>
        <color rgb="FF000000"/>
        <rFont val="Calibri"/>
        <charset val="134"/>
      </rPr>
      <t xml:space="preserve">67*46*56cm        </t>
    </r>
    <r>
      <rPr>
        <b/>
        <sz val="11"/>
        <color rgb="FF000000"/>
        <rFont val="宋体"/>
        <charset val="134"/>
      </rPr>
      <t>豪华背包</t>
    </r>
    <r>
      <rPr>
        <b/>
        <sz val="11"/>
        <color rgb="FF000000"/>
        <rFont val="Calibri"/>
        <charset val="134"/>
      </rPr>
      <t xml:space="preserve"> </t>
    </r>
    <r>
      <rPr>
        <b/>
        <sz val="11"/>
        <color rgb="FF000000"/>
        <rFont val="宋体"/>
        <charset val="134"/>
      </rPr>
      <t>：</t>
    </r>
    <r>
      <rPr>
        <b/>
        <sz val="11"/>
        <color rgb="FF000000"/>
        <rFont val="Calibri"/>
        <charset val="134"/>
      </rPr>
      <t>62*56*45cm                                    X</t>
    </r>
    <r>
      <rPr>
        <b/>
        <sz val="11"/>
        <color rgb="FF000000"/>
        <rFont val="宋体"/>
        <charset val="134"/>
      </rPr>
      <t>型背包：</t>
    </r>
    <r>
      <rPr>
        <b/>
        <sz val="11"/>
        <color rgb="FF000000"/>
        <rFont val="Calibri"/>
        <charset val="134"/>
      </rPr>
      <t xml:space="preserve">62*56*45cm                                           </t>
    </r>
    <r>
      <rPr>
        <b/>
        <sz val="11"/>
        <color rgb="FF000000"/>
        <rFont val="宋体"/>
        <charset val="134"/>
      </rPr>
      <t>豪华背包手提包：</t>
    </r>
    <r>
      <rPr>
        <b/>
        <sz val="11"/>
        <color rgb="FF000000"/>
        <rFont val="Calibri"/>
        <charset val="134"/>
      </rPr>
      <t>62*56*45cm     15.5KG</t>
    </r>
  </si>
  <si>
    <t>20套/箱   15.3KG  0.7KG/套           12个/箱    12.9KG  0.9KG/套    X型背包：15套/箱     16.5KG          豪华方形    12个/箱   13.8KG 1KG/套</t>
  </si>
  <si>
    <r>
      <rPr>
        <b/>
        <sz val="15"/>
        <color rgb="FFFF0000"/>
        <rFont val="宋体"/>
        <charset val="134"/>
      </rPr>
      <t>豪华</t>
    </r>
    <r>
      <rPr>
        <b/>
        <sz val="15"/>
        <color rgb="FFFF0000"/>
        <rFont val="Calibri"/>
        <charset val="134"/>
      </rPr>
      <t>(</t>
    </r>
    <r>
      <rPr>
        <b/>
        <sz val="15"/>
        <color rgb="FFFF0000"/>
        <rFont val="宋体"/>
        <charset val="134"/>
      </rPr>
      <t>方</t>
    </r>
    <r>
      <rPr>
        <b/>
        <sz val="15"/>
        <color rgb="FFFF0000"/>
        <rFont val="Calibri"/>
        <charset val="134"/>
      </rPr>
      <t>37</t>
    </r>
    <r>
      <rPr>
        <b/>
        <sz val="15"/>
        <color rgb="FFFF0000"/>
        <rFont val="宋体"/>
        <charset val="134"/>
      </rPr>
      <t>元</t>
    </r>
    <r>
      <rPr>
        <b/>
        <sz val="15"/>
        <color rgb="FFFF0000"/>
        <rFont val="Calibri"/>
        <charset val="134"/>
      </rPr>
      <t>.P</t>
    </r>
    <r>
      <rPr>
        <b/>
        <sz val="15"/>
        <color rgb="FFFF0000"/>
        <rFont val="宋体"/>
        <charset val="134"/>
      </rPr>
      <t>39元</t>
    </r>
    <r>
      <rPr>
        <b/>
        <sz val="15"/>
        <color rgb="FFFF0000"/>
        <rFont val="Calibri"/>
        <charset val="134"/>
      </rPr>
      <t>/</t>
    </r>
    <r>
      <rPr>
        <b/>
        <sz val="15"/>
        <color rgb="FFFF0000"/>
        <rFont val="宋体"/>
        <charset val="134"/>
      </rPr>
      <t>刀型</t>
    </r>
    <r>
      <rPr>
        <b/>
        <sz val="15"/>
        <color rgb="FFFF0000"/>
        <rFont val="Calibri"/>
        <charset val="134"/>
      </rPr>
      <t>37</t>
    </r>
    <r>
      <rPr>
        <b/>
        <sz val="15"/>
        <color rgb="FFFF0000"/>
        <rFont val="宋体"/>
        <charset val="134"/>
      </rPr>
      <t xml:space="preserve">元  </t>
    </r>
    <r>
      <rPr>
        <b/>
        <sz val="15"/>
        <color rgb="FFFF0000"/>
        <rFont val="Calibri"/>
        <charset val="134"/>
      </rPr>
      <t>(X</t>
    </r>
    <r>
      <rPr>
        <b/>
        <sz val="15"/>
        <color rgb="FFFF0000"/>
        <rFont val="宋体"/>
        <charset val="134"/>
      </rPr>
      <t>型55元</t>
    </r>
    <r>
      <rPr>
        <b/>
        <sz val="15"/>
        <color rgb="FFFF0000"/>
        <rFont val="Calibri"/>
        <charset val="134"/>
      </rPr>
      <t>)</t>
    </r>
  </si>
  <si>
    <t>简约方型背包17.5元一套  简约P型刀型背包19元</t>
  </si>
  <si>
    <t>壁旗杆</t>
  </si>
  <si>
    <r>
      <rPr>
        <b/>
        <sz val="11"/>
        <color rgb="FF000000"/>
        <rFont val="宋体"/>
        <charset val="134"/>
      </rPr>
      <t>由底座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管卡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旗杆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顶盖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画面组成</t>
    </r>
  </si>
  <si>
    <t>WK-C21</t>
  </si>
  <si>
    <r>
      <rPr>
        <b/>
        <sz val="11"/>
        <color rgb="FF000000"/>
        <rFont val="宋体"/>
        <charset val="134"/>
      </rPr>
      <t>旗杆尺寸</t>
    </r>
    <r>
      <rPr>
        <b/>
        <sz val="11"/>
        <color rgb="FF000000"/>
        <rFont val="Calibri"/>
        <charset val="134"/>
      </rPr>
      <t>20*600mm</t>
    </r>
    <r>
      <rPr>
        <b/>
        <sz val="11"/>
        <color rgb="FF000000"/>
        <rFont val="宋体"/>
        <charset val="134"/>
      </rPr>
      <t>（</t>
    </r>
    <r>
      <rPr>
        <b/>
        <sz val="11"/>
        <color rgb="FF000000"/>
        <rFont val="Calibri"/>
        <charset val="134"/>
      </rPr>
      <t>D*L)</t>
    </r>
  </si>
  <si>
    <t>61*40*30CM</t>
  </si>
  <si>
    <r>
      <rPr>
        <b/>
        <sz val="11"/>
        <color rgb="FF000000"/>
        <rFont val="Calibri"/>
        <charset val="134"/>
      </rPr>
      <t>150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G.W:22KG</t>
    </r>
  </si>
  <si>
    <t>旗杆底座价格</t>
  </si>
  <si>
    <r>
      <rPr>
        <b/>
        <sz val="20"/>
        <color rgb="FFFFFF00"/>
        <rFont val="Calibri"/>
        <charset val="134"/>
      </rPr>
      <t>A</t>
    </r>
    <r>
      <rPr>
        <b/>
        <sz val="20"/>
        <color rgb="FFFFFF00"/>
        <rFont val="宋体"/>
        <charset val="134"/>
      </rPr>
      <t>屏展架</t>
    </r>
  </si>
  <si>
    <t>二片</t>
  </si>
  <si>
    <t>wK-C18A</t>
  </si>
  <si>
    <t>62*126cm</t>
  </si>
  <si>
    <t>46*40*40CM</t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</si>
  <si>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 毛重16.9</t>
    </r>
    <r>
      <rPr>
        <b/>
        <sz val="11"/>
        <color rgb="FF000000"/>
        <rFont val="Calibri"/>
        <charset val="134"/>
      </rPr>
      <t>KG</t>
    </r>
  </si>
  <si>
    <t>架子价格</t>
  </si>
  <si>
    <t>含画面55</t>
  </si>
  <si>
    <t>100*200cm</t>
  </si>
  <si>
    <t>60*60*18cm</t>
  </si>
  <si>
    <r>
      <rPr>
        <b/>
        <sz val="11"/>
        <color rgb="FF000000"/>
        <rFont val="Calibri"/>
        <charset val="134"/>
      </rPr>
      <t>6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 </t>
    </r>
    <r>
      <rPr>
        <b/>
        <sz val="11"/>
        <color rgb="FF000000"/>
        <rFont val="宋体"/>
        <charset val="134"/>
      </rPr>
      <t>豆型</t>
    </r>
    <r>
      <rPr>
        <b/>
        <sz val="11"/>
        <color rgb="FF000000"/>
        <rFont val="Calibri"/>
        <charset val="134"/>
      </rPr>
      <t>3.4KG/</t>
    </r>
    <r>
      <rPr>
        <b/>
        <sz val="11"/>
        <color rgb="FF000000"/>
        <rFont val="宋体"/>
        <charset val="134"/>
      </rPr>
      <t xml:space="preserve">套
</t>
    </r>
    <r>
      <rPr>
        <b/>
        <sz val="11"/>
        <color rgb="FF000000"/>
        <rFont val="Calibri"/>
        <charset val="134"/>
      </rPr>
      <t>21.4KG</t>
    </r>
  </si>
  <si>
    <t>含画面90</t>
  </si>
  <si>
    <t>110*270cm</t>
  </si>
  <si>
    <t>73*73*18cm</t>
  </si>
  <si>
    <t>5套/箱
27.7KG</t>
  </si>
  <si>
    <t>含画面140</t>
  </si>
  <si>
    <t>wK-C18B</t>
  </si>
  <si>
    <t>80*100cm</t>
  </si>
  <si>
    <t>46*45*45cm</t>
  </si>
  <si>
    <r>
      <rPr>
        <b/>
        <sz val="11"/>
        <color rgb="FF000000"/>
        <rFont val="Calibri"/>
        <charset val="134"/>
      </rPr>
      <t>8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</t>
    </r>
    <r>
      <rPr>
        <b/>
        <sz val="11"/>
        <color rgb="FF000000"/>
        <rFont val="宋体"/>
        <charset val="134"/>
      </rPr>
      <t>毛重：</t>
    </r>
    <r>
      <rPr>
        <b/>
        <sz val="11"/>
        <color rgb="FF000000"/>
        <rFont val="Calibri"/>
        <charset val="134"/>
      </rPr>
      <t>13.5KG</t>
    </r>
  </si>
  <si>
    <t>wK-C18C</t>
  </si>
  <si>
    <t>100*100cm</t>
  </si>
  <si>
    <r>
      <rPr>
        <b/>
        <sz val="11"/>
        <color rgb="FF000000"/>
        <rFont val="Calibri"/>
        <charset val="134"/>
      </rPr>
      <t>8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</t>
    </r>
    <r>
      <rPr>
        <b/>
        <sz val="11"/>
        <color rgb="FF000000"/>
        <rFont val="宋体"/>
        <charset val="134"/>
      </rPr>
      <t>毛重：</t>
    </r>
    <r>
      <rPr>
        <b/>
        <sz val="11"/>
        <color rgb="FF000000"/>
        <rFont val="Calibri"/>
        <charset val="134"/>
      </rPr>
      <t>14.5KG</t>
    </r>
  </si>
  <si>
    <t>含画面70</t>
  </si>
  <si>
    <t>wK-C18D</t>
  </si>
  <si>
    <t>1OO*1OOcm</t>
  </si>
  <si>
    <t>三片</t>
  </si>
  <si>
    <t>wK-C18e</t>
  </si>
  <si>
    <t>65*95cm</t>
  </si>
  <si>
    <t>46*40*40cm</t>
  </si>
  <si>
    <r>
      <rPr>
        <b/>
        <sz val="11"/>
        <color rgb="FF000000"/>
        <rFont val="Calibri"/>
        <charset val="134"/>
      </rPr>
      <t>8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</t>
    </r>
    <r>
      <rPr>
        <b/>
        <sz val="11"/>
        <color rgb="FF000000"/>
        <rFont val="宋体"/>
        <charset val="134"/>
      </rPr>
      <t>毛重：</t>
    </r>
    <r>
      <rPr>
        <b/>
        <sz val="11"/>
        <color rgb="FF000000"/>
        <rFont val="Calibri"/>
        <charset val="134"/>
      </rPr>
      <t>14KG</t>
    </r>
  </si>
  <si>
    <t>含画面95</t>
  </si>
  <si>
    <r>
      <rPr>
        <b/>
        <sz val="20"/>
        <color rgb="FFFFFF00"/>
        <rFont val="宋体"/>
        <charset val="134"/>
      </rPr>
      <t>圆形镀铬十字底座</t>
    </r>
    <r>
      <rPr>
        <b/>
        <sz val="20"/>
        <color rgb="FFFFFF00"/>
        <rFont val="Calibri"/>
        <charset val="134"/>
      </rPr>
      <t>-</t>
    </r>
    <r>
      <rPr>
        <b/>
        <sz val="20"/>
        <color rgb="FFFFFF00"/>
        <rFont val="宋体"/>
        <charset val="134"/>
      </rPr>
      <t>可转动</t>
    </r>
  </si>
  <si>
    <t>82CM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</si>
  <si>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3KG
</t>
    </r>
    <r>
      <rPr>
        <b/>
        <sz val="11"/>
        <color rgb="FF000000"/>
        <rFont val="宋体"/>
        <charset val="134"/>
      </rPr>
      <t>展开尺寸</t>
    </r>
    <r>
      <rPr>
        <b/>
        <sz val="11"/>
        <color rgb="FF000000"/>
        <rFont val="Calibri"/>
        <charset val="134"/>
      </rPr>
      <t xml:space="preserve">82cm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镀铬铁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锌</t>
    </r>
  </si>
  <si>
    <t>WK-C1A</t>
  </si>
  <si>
    <r>
      <rPr>
        <b/>
        <sz val="11"/>
        <color rgb="FF000000"/>
        <rFont val="Calibri"/>
        <charset val="134"/>
      </rPr>
      <t xml:space="preserve">17.5*40cm
</t>
    </r>
    <r>
      <rPr>
        <b/>
        <sz val="11"/>
        <color rgb="FF000000"/>
        <rFont val="宋体"/>
        <charset val="134"/>
      </rPr>
      <t>（</t>
    </r>
    <r>
      <rPr>
        <b/>
        <sz val="11"/>
        <color rgb="FF000000"/>
        <rFont val="Calibri"/>
        <charset val="134"/>
      </rPr>
      <t>D*L)</t>
    </r>
  </si>
  <si>
    <r>
      <rPr>
        <b/>
        <sz val="11"/>
        <color rgb="FF000000"/>
        <rFont val="宋体"/>
        <charset val="134"/>
      </rPr>
      <t>不含独立包装：</t>
    </r>
    <r>
      <rPr>
        <b/>
        <sz val="11"/>
        <color rgb="FF000000"/>
        <rFont val="Calibri"/>
        <charset val="134"/>
      </rPr>
      <t xml:space="preserve">52*21*13cm
</t>
    </r>
    <r>
      <rPr>
        <b/>
        <sz val="11"/>
        <color rgb="FF000000"/>
        <rFont val="宋体"/>
        <charset val="134"/>
      </rPr>
      <t>独立包装：</t>
    </r>
    <r>
      <rPr>
        <b/>
        <sz val="11"/>
        <color rgb="FF000000"/>
        <rFont val="Calibri"/>
        <charset val="134"/>
      </rPr>
      <t>53</t>
    </r>
    <r>
      <rPr>
        <b/>
        <sz val="10"/>
        <color rgb="FF000000"/>
        <rFont val="Calibri"/>
        <charset val="134"/>
      </rPr>
      <t>*20*29cm</t>
    </r>
  </si>
  <si>
    <r>
      <rPr>
        <b/>
        <sz val="11"/>
        <color rgb="FF000000"/>
        <rFont val="Calibri"/>
        <charset val="134"/>
      </rPr>
      <t>6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18.3KG
6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
19.2KG</t>
    </r>
  </si>
  <si>
    <r>
      <rPr>
        <b/>
        <sz val="10"/>
        <color rgb="FF000000"/>
        <rFont val="宋体"/>
        <charset val="134"/>
      </rPr>
      <t>加纸盒</t>
    </r>
    <r>
      <rPr>
        <b/>
        <sz val="10"/>
        <color rgb="FF000000"/>
        <rFont val="Calibri"/>
        <charset val="134"/>
      </rPr>
      <t>3</t>
    </r>
    <r>
      <rPr>
        <b/>
        <sz val="10"/>
        <color rgb="FF000000"/>
        <rFont val="宋体"/>
        <charset val="134"/>
      </rPr>
      <t>元</t>
    </r>
  </si>
  <si>
    <t>滴水车旗杆</t>
  </si>
  <si>
    <r>
      <rPr>
        <b/>
        <sz val="11"/>
        <color rgb="FF000000"/>
        <rFont val="宋体"/>
        <charset val="134"/>
      </rPr>
      <t>高度</t>
    </r>
    <r>
      <rPr>
        <b/>
        <sz val="11"/>
        <color rgb="FF000000"/>
        <rFont val="Calibri"/>
        <charset val="134"/>
      </rPr>
      <t xml:space="preserve">100CM  </t>
    </r>
    <r>
      <rPr>
        <b/>
        <sz val="11"/>
        <color rgb="FF000000"/>
        <rFont val="宋体"/>
        <charset val="134"/>
      </rPr>
      <t>装好画面总高度</t>
    </r>
    <r>
      <rPr>
        <b/>
        <sz val="11"/>
        <color rgb="FF000000"/>
        <rFont val="Calibri"/>
        <charset val="134"/>
      </rPr>
      <t xml:space="preserve">78CM </t>
    </r>
    <r>
      <rPr>
        <b/>
        <sz val="11"/>
        <color rgb="FF000000"/>
        <rFont val="宋体"/>
        <charset val="134"/>
      </rPr>
      <t>单重：</t>
    </r>
    <r>
      <rPr>
        <b/>
        <sz val="11"/>
        <color rgb="FF000000"/>
        <rFont val="Calibri"/>
        <charset val="134"/>
      </rPr>
      <t>85G</t>
    </r>
  </si>
  <si>
    <t>WK—23</t>
  </si>
  <si>
    <r>
      <rPr>
        <b/>
        <sz val="11"/>
        <color rgb="FF000000"/>
        <rFont val="Calibri"/>
        <charset val="134"/>
      </rPr>
      <t xml:space="preserve">100*7cm
</t>
    </r>
    <r>
      <rPr>
        <b/>
        <sz val="11"/>
        <color rgb="FF000000"/>
        <rFont val="宋体"/>
        <charset val="134"/>
      </rPr>
      <t>（</t>
    </r>
    <r>
      <rPr>
        <b/>
        <sz val="11"/>
        <color rgb="FF000000"/>
        <rFont val="Calibri"/>
        <charset val="134"/>
      </rPr>
      <t>D*L)</t>
    </r>
  </si>
  <si>
    <t>旗帜尺寸：35*55CM</t>
  </si>
  <si>
    <r>
      <rPr>
        <b/>
        <sz val="11"/>
        <color rgb="FF000000"/>
        <rFont val="宋体"/>
        <charset val="134"/>
      </rPr>
      <t>每套</t>
    </r>
    <r>
      <rPr>
        <b/>
        <sz val="11"/>
        <color rgb="FF000000"/>
        <rFont val="Calibri"/>
        <charset val="134"/>
      </rPr>
      <t>OPP</t>
    </r>
    <r>
      <rPr>
        <b/>
        <sz val="11"/>
        <color rgb="FF000000"/>
        <rFont val="宋体"/>
        <charset val="134"/>
      </rPr>
      <t>袋装</t>
    </r>
    <r>
      <rPr>
        <b/>
        <sz val="11"/>
        <color rgb="FF000000"/>
        <rFont val="Calibri"/>
        <charset val="134"/>
      </rPr>
      <t>,</t>
    </r>
    <r>
      <rPr>
        <b/>
        <sz val="11"/>
        <color rgb="FF000000"/>
        <rFont val="宋体"/>
        <charset val="134"/>
      </rPr>
      <t>箱规</t>
    </r>
    <r>
      <rPr>
        <b/>
        <sz val="11"/>
        <color rgb="FF000000"/>
        <rFont val="Calibri"/>
        <charset val="134"/>
      </rPr>
      <t>:62*40*40CM</t>
    </r>
  </si>
  <si>
    <r>
      <rPr>
        <b/>
        <sz val="11"/>
        <color rgb="FF000000"/>
        <rFont val="Calibri"/>
        <charset val="134"/>
      </rPr>
      <t>100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   10.5KG</t>
    </r>
  </si>
  <si>
    <t>铝合金交叉转袖底座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</si>
  <si>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 0.7KG
</t>
    </r>
    <r>
      <rPr>
        <b/>
        <sz val="11"/>
        <color rgb="FF000000"/>
        <rFont val="宋体"/>
        <charset val="134"/>
      </rPr>
      <t>展开尺寸</t>
    </r>
    <r>
      <rPr>
        <b/>
        <sz val="11"/>
        <color rgb="FF000000"/>
        <rFont val="Calibri"/>
        <charset val="134"/>
      </rPr>
      <t xml:space="preserve">80cm
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 xml:space="preserve">: </t>
    </r>
    <r>
      <rPr>
        <b/>
        <sz val="11"/>
        <color rgb="FF000000"/>
        <rFont val="宋体"/>
        <charset val="134"/>
      </rPr>
      <t>铝合金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塑料</t>
    </r>
    <r>
      <rPr>
        <b/>
        <sz val="11"/>
        <color rgb="FF000000"/>
        <rFont val="Calibri"/>
        <charset val="134"/>
      </rPr>
      <t>+</t>
    </r>
    <r>
      <rPr>
        <b/>
        <sz val="11"/>
        <color rgb="FF000000"/>
        <rFont val="宋体"/>
        <charset val="134"/>
      </rPr>
      <t>铁</t>
    </r>
  </si>
  <si>
    <t>WK-C2</t>
  </si>
  <si>
    <t>12*39CM                          (D*L)</t>
  </si>
  <si>
    <r>
      <rPr>
        <b/>
        <sz val="11"/>
        <color rgb="FF000000"/>
        <rFont val="宋体"/>
        <charset val="134"/>
      </rPr>
      <t>每套泡泡袋装</t>
    </r>
    <r>
      <rPr>
        <b/>
        <sz val="11"/>
        <color rgb="FF000000"/>
        <rFont val="Calibri"/>
        <charset val="134"/>
      </rPr>
      <t>,</t>
    </r>
    <r>
      <rPr>
        <b/>
        <sz val="11"/>
        <color rgb="FF000000"/>
        <rFont val="宋体"/>
        <charset val="134"/>
      </rPr>
      <t>箱规</t>
    </r>
    <r>
      <rPr>
        <b/>
        <sz val="11"/>
        <color rgb="FF000000"/>
        <rFont val="Calibri"/>
        <charset val="134"/>
      </rPr>
      <t>:52*35*25CM</t>
    </r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</si>
  <si>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           15KG</t>
    </r>
  </si>
  <si>
    <t>转动器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</si>
  <si>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:520-560G        </t>
    </r>
    <r>
      <rPr>
        <b/>
        <sz val="11"/>
        <color rgb="FF000000"/>
        <rFont val="宋体"/>
        <charset val="134"/>
      </rPr>
      <t>高度</t>
    </r>
    <r>
      <rPr>
        <b/>
        <sz val="11"/>
        <color rgb="FF000000"/>
        <rFont val="Calibri"/>
        <charset val="134"/>
      </rPr>
      <t xml:space="preserve">15-14CM </t>
    </r>
    <r>
      <rPr>
        <b/>
        <sz val="11"/>
        <color rgb="FF000000"/>
        <rFont val="宋体"/>
        <charset val="134"/>
      </rPr>
      <t>材质</t>
    </r>
    <r>
      <rPr>
        <b/>
        <sz val="11"/>
        <color rgb="FF000000"/>
        <rFont val="Calibri"/>
        <charset val="134"/>
      </rPr>
      <t>:</t>
    </r>
    <r>
      <rPr>
        <b/>
        <sz val="11"/>
        <color rgb="FF000000"/>
        <rFont val="宋体"/>
        <charset val="134"/>
      </rPr>
      <t>铁镀络</t>
    </r>
    <r>
      <rPr>
        <b/>
        <sz val="11"/>
        <color rgb="FF000000"/>
        <rFont val="Calibri"/>
        <charset val="134"/>
      </rPr>
      <t xml:space="preserve">      </t>
    </r>
  </si>
  <si>
    <t>WK-24</t>
  </si>
  <si>
    <t>3.8*14(15)CM         (D*L)</t>
  </si>
  <si>
    <r>
      <rPr>
        <b/>
        <sz val="11"/>
        <color rgb="FF000000"/>
        <rFont val="宋体"/>
        <charset val="134"/>
      </rPr>
      <t>每套泡泡袋装</t>
    </r>
    <r>
      <rPr>
        <b/>
        <sz val="11"/>
        <color rgb="FF000000"/>
        <rFont val="Calibri"/>
        <charset val="134"/>
      </rPr>
      <t>,</t>
    </r>
    <r>
      <rPr>
        <b/>
        <sz val="11"/>
        <color rgb="FF000000"/>
        <rFont val="宋体"/>
        <charset val="134"/>
      </rPr>
      <t>箱规</t>
    </r>
    <r>
      <rPr>
        <b/>
        <sz val="11"/>
        <color rgb="FF000000"/>
        <rFont val="Calibri"/>
        <charset val="134"/>
      </rPr>
      <t>:22*22*19.5CM</t>
    </r>
  </si>
  <si>
    <r>
      <rPr>
        <b/>
        <sz val="11"/>
        <color rgb="FF000000"/>
        <rFont val="Calibri"/>
        <charset val="134"/>
      </rPr>
      <t>25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     15KG</t>
    </r>
  </si>
  <si>
    <r>
      <rPr>
        <b/>
        <sz val="15"/>
        <color rgb="FFFF0000"/>
        <rFont val="Calibri"/>
        <charset val="134"/>
      </rPr>
      <t xml:space="preserve">14CM </t>
    </r>
    <r>
      <rPr>
        <b/>
        <sz val="15"/>
        <color rgb="FFFF0000"/>
        <rFont val="宋体"/>
        <charset val="134"/>
      </rPr>
      <t>单价</t>
    </r>
    <r>
      <rPr>
        <b/>
        <sz val="15"/>
        <color rgb="FFFF0000"/>
        <rFont val="Calibri"/>
        <charset val="134"/>
      </rPr>
      <t>:9</t>
    </r>
    <r>
      <rPr>
        <b/>
        <sz val="15"/>
        <color rgb="FFFF0000"/>
        <rFont val="宋体"/>
        <charset val="134"/>
      </rPr>
      <t>元</t>
    </r>
    <r>
      <rPr>
        <b/>
        <sz val="15"/>
        <color rgb="FFFF0000"/>
        <rFont val="Calibri"/>
        <charset val="134"/>
      </rPr>
      <t xml:space="preserve">    15CM</t>
    </r>
    <r>
      <rPr>
        <b/>
        <sz val="15"/>
        <color rgb="FFFF0000"/>
        <rFont val="宋体"/>
        <charset val="134"/>
      </rPr>
      <t>单价</t>
    </r>
    <r>
      <rPr>
        <b/>
        <sz val="15"/>
        <color rgb="FFFF0000"/>
        <rFont val="Calibri"/>
        <charset val="134"/>
      </rPr>
      <t>:10</t>
    </r>
    <r>
      <rPr>
        <b/>
        <sz val="15"/>
        <color rgb="FFFF0000"/>
        <rFont val="宋体"/>
        <charset val="134"/>
      </rPr>
      <t>元</t>
    </r>
    <r>
      <rPr>
        <b/>
        <sz val="15"/>
        <color rgb="FFFF0000"/>
        <rFont val="Calibri"/>
        <charset val="134"/>
      </rPr>
      <t>.</t>
    </r>
    <r>
      <rPr>
        <b/>
        <sz val="15"/>
        <color rgb="FFFF0000"/>
        <rFont val="宋体"/>
        <charset val="134"/>
      </rPr>
      <t>平底</t>
    </r>
    <r>
      <rPr>
        <b/>
        <sz val="15"/>
        <color rgb="FFFF0000"/>
        <rFont val="Calibri"/>
        <charset val="134"/>
      </rPr>
      <t>9</t>
    </r>
    <r>
      <rPr>
        <b/>
        <sz val="15"/>
        <color rgb="FFFF0000"/>
        <rFont val="宋体"/>
        <charset val="134"/>
      </rPr>
      <t>元</t>
    </r>
  </si>
  <si>
    <r>
      <rPr>
        <b/>
        <sz val="11"/>
        <color rgb="FF000000"/>
        <rFont val="宋体"/>
        <charset val="134"/>
      </rPr>
      <t>加纸盒</t>
    </r>
    <r>
      <rPr>
        <b/>
        <sz val="11"/>
        <color rgb="FF000000"/>
        <rFont val="Calibri"/>
        <charset val="134"/>
      </rPr>
      <t>0.6</t>
    </r>
    <r>
      <rPr>
        <b/>
        <sz val="11"/>
        <color rgb="FF000000"/>
        <rFont val="宋体"/>
        <charset val="134"/>
      </rPr>
      <t>元</t>
    </r>
  </si>
  <si>
    <t>汽车底座带转袖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</si>
  <si>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:1.5KG         </t>
    </r>
  </si>
  <si>
    <t>WK-26</t>
  </si>
  <si>
    <r>
      <rPr>
        <b/>
        <sz val="11"/>
        <color rgb="FF000000"/>
        <rFont val="宋体"/>
        <charset val="134"/>
      </rPr>
      <t>箱规</t>
    </r>
    <r>
      <rPr>
        <b/>
        <sz val="11"/>
        <color rgb="FF000000"/>
        <rFont val="Calibri"/>
        <charset val="134"/>
      </rPr>
      <t>:50*25*22CM</t>
    </r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</si>
  <si>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16.5KG</t>
    </r>
  </si>
  <si>
    <t>含转袖价格</t>
  </si>
  <si>
    <t>汽车底座带柱子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</si>
  <si>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:1.3KG         </t>
    </r>
  </si>
  <si>
    <r>
      <rPr>
        <b/>
        <sz val="11"/>
        <color rgb="FF000000"/>
        <rFont val="Calibri"/>
        <charset val="134"/>
      </rPr>
      <t>10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14.5KG</t>
    </r>
  </si>
  <si>
    <t>含柱价格</t>
  </si>
  <si>
    <t>不转动地丁</t>
  </si>
  <si>
    <t>58CM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</si>
  <si>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>:0.8KG</t>
    </r>
  </si>
  <si>
    <t>WK-C7A</t>
  </si>
  <si>
    <r>
      <rPr>
        <b/>
        <sz val="11"/>
        <color rgb="FF000000"/>
        <rFont val="Calibri"/>
        <charset val="134"/>
      </rPr>
      <t>58CM</t>
    </r>
    <r>
      <rPr>
        <b/>
        <sz val="11"/>
        <color rgb="FF000000"/>
        <rFont val="宋体"/>
        <charset val="134"/>
      </rPr>
      <t>长</t>
    </r>
  </si>
  <si>
    <t>60*20*12CM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</si>
  <si>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套一箱</t>
    </r>
    <r>
      <rPr>
        <b/>
        <sz val="11"/>
        <color rgb="FF000000"/>
        <rFont val="Calibri"/>
        <charset val="134"/>
      </rPr>
      <t>16.5KG</t>
    </r>
  </si>
  <si>
    <t>金属镙旋地丁</t>
  </si>
  <si>
    <t>50CM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</si>
  <si>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>:1.2KG</t>
    </r>
  </si>
  <si>
    <t>WK-C6A</t>
  </si>
  <si>
    <r>
      <rPr>
        <b/>
        <sz val="11"/>
        <color rgb="FF000000"/>
        <rFont val="Calibri"/>
        <charset val="134"/>
      </rPr>
      <t>50CM</t>
    </r>
    <r>
      <rPr>
        <b/>
        <sz val="11"/>
        <color rgb="FF000000"/>
        <rFont val="宋体"/>
        <charset val="134"/>
      </rPr>
      <t>长</t>
    </r>
  </si>
  <si>
    <t>54*25.6*13.5cm</t>
  </si>
  <si>
    <r>
      <rPr>
        <b/>
        <sz val="11"/>
        <color rgb="FF000000"/>
        <rFont val="宋体"/>
        <charset val="134"/>
      </rPr>
      <t>8套一箱</t>
    </r>
    <r>
      <rPr>
        <b/>
        <sz val="11"/>
        <color rgb="FF000000"/>
        <rFont val="Calibri"/>
        <charset val="134"/>
      </rPr>
      <t xml:space="preserve">
</t>
    </r>
    <r>
      <rPr>
        <b/>
        <sz val="11"/>
        <color rgb="FF000000"/>
        <rFont val="宋体"/>
        <charset val="134"/>
      </rPr>
      <t>毛重约：</t>
    </r>
    <r>
      <rPr>
        <b/>
        <sz val="11"/>
        <color rgb="FF000000"/>
        <rFont val="Calibri"/>
        <charset val="134"/>
      </rPr>
      <t>16KG/</t>
    </r>
    <r>
      <rPr>
        <b/>
        <sz val="11"/>
        <color rgb="FF000000"/>
        <rFont val="宋体"/>
        <charset val="134"/>
      </rPr>
      <t>箱</t>
    </r>
  </si>
  <si>
    <r>
      <rPr>
        <b/>
        <sz val="11"/>
        <color rgb="FF000000"/>
        <rFont val="宋体"/>
        <charset val="134"/>
      </rPr>
      <t>加纸盒每套加</t>
    </r>
    <r>
      <rPr>
        <b/>
        <sz val="11"/>
        <color rgb="FF000000"/>
        <rFont val="Calibri"/>
        <charset val="134"/>
      </rPr>
      <t>2</t>
    </r>
    <r>
      <rPr>
        <b/>
        <sz val="11"/>
        <color rgb="FF000000"/>
        <rFont val="宋体"/>
        <charset val="134"/>
      </rPr>
      <t>元</t>
    </r>
  </si>
  <si>
    <t>锦旗头</t>
  </si>
  <si>
    <r>
      <rPr>
        <b/>
        <sz val="11"/>
        <color rgb="FF000000"/>
        <rFont val="宋体"/>
        <charset val="134"/>
      </rPr>
      <t>内径：</t>
    </r>
    <r>
      <rPr>
        <b/>
        <sz val="11"/>
        <color rgb="FF000000"/>
        <rFont val="Calibri"/>
        <charset val="134"/>
      </rPr>
      <t xml:space="preserve">1cm   </t>
    </r>
    <r>
      <rPr>
        <b/>
        <sz val="11"/>
        <color rgb="FF000000"/>
        <rFont val="宋体"/>
        <charset val="134"/>
      </rPr>
      <t>外径：</t>
    </r>
    <r>
      <rPr>
        <b/>
        <sz val="11"/>
        <color rgb="FF000000"/>
        <rFont val="Calibri"/>
        <charset val="134"/>
      </rPr>
      <t>1.6mm</t>
    </r>
  </si>
  <si>
    <r>
      <rPr>
        <b/>
        <sz val="11"/>
        <color rgb="FF000000"/>
        <rFont val="Calibri"/>
        <charset val="134"/>
      </rPr>
      <t>WK-B11A</t>
    </r>
    <r>
      <rPr>
        <b/>
        <sz val="11"/>
        <color rgb="FF000000"/>
        <rFont val="宋体"/>
        <charset val="134"/>
      </rPr>
      <t>银色</t>
    </r>
  </si>
  <si>
    <t>1.6*2cm</t>
  </si>
  <si>
    <r>
      <rPr>
        <b/>
        <sz val="15"/>
        <color rgb="FFFF0000"/>
        <rFont val="Calibri"/>
        <charset val="134"/>
      </rPr>
      <t>0.39</t>
    </r>
    <r>
      <rPr>
        <b/>
        <sz val="15"/>
        <color rgb="FFFF0000"/>
        <rFont val="宋体"/>
        <charset val="134"/>
      </rPr>
      <t>元</t>
    </r>
    <r>
      <rPr>
        <b/>
        <sz val="15"/>
        <color rgb="FFFF0000"/>
        <rFont val="Calibri"/>
        <charset val="134"/>
      </rPr>
      <t>/</t>
    </r>
    <r>
      <rPr>
        <b/>
        <sz val="15"/>
        <color rgb="FFFF0000"/>
        <rFont val="宋体"/>
        <charset val="134"/>
      </rPr>
      <t>对</t>
    </r>
  </si>
  <si>
    <r>
      <rPr>
        <b/>
        <sz val="11"/>
        <color rgb="FF000000"/>
        <rFont val="Calibri"/>
        <charset val="134"/>
      </rPr>
      <t>WK-B12B</t>
    </r>
    <r>
      <rPr>
        <b/>
        <sz val="11"/>
        <color rgb="FF000000"/>
        <rFont val="宋体"/>
        <charset val="134"/>
      </rPr>
      <t>黄色</t>
    </r>
  </si>
  <si>
    <t>桌面双横旗杆</t>
  </si>
  <si>
    <t>28CM</t>
  </si>
  <si>
    <r>
      <rPr>
        <b/>
        <sz val="11"/>
        <color rgb="FF000000"/>
        <rFont val="宋体"/>
        <charset val="134"/>
      </rPr>
      <t>材质：不锈钢</t>
    </r>
    <r>
      <rPr>
        <b/>
        <sz val="11"/>
        <color rgb="FF000000"/>
        <rFont val="Calibri"/>
        <charset val="134"/>
      </rPr>
      <t xml:space="preserve">  </t>
    </r>
    <r>
      <rPr>
        <b/>
        <sz val="11"/>
        <color rgb="FF000000"/>
        <rFont val="宋体"/>
        <charset val="134"/>
      </rPr>
      <t>总高度：</t>
    </r>
    <r>
      <rPr>
        <b/>
        <sz val="11"/>
        <color rgb="FF000000"/>
        <rFont val="Calibri"/>
        <charset val="134"/>
      </rPr>
      <t>28cm</t>
    </r>
  </si>
  <si>
    <t>WK-B13</t>
  </si>
  <si>
    <t>32*28cm</t>
  </si>
  <si>
    <t>14*21</t>
  </si>
  <si>
    <r>
      <rPr>
        <b/>
        <sz val="15"/>
        <color rgb="FFFF0000"/>
        <rFont val="Calibri"/>
        <charset val="134"/>
      </rPr>
      <t>13</t>
    </r>
    <r>
      <rPr>
        <b/>
        <sz val="15"/>
        <color rgb="FFFF0000"/>
        <rFont val="宋体"/>
        <charset val="134"/>
      </rPr>
      <t>元</t>
    </r>
  </si>
  <si>
    <t>桌面道旗</t>
  </si>
  <si>
    <t>36.5CM</t>
  </si>
  <si>
    <r>
      <rPr>
        <b/>
        <sz val="11"/>
        <color rgb="FF000000"/>
        <rFont val="宋体"/>
        <charset val="134"/>
      </rPr>
      <t>材料：塑料</t>
    </r>
    <r>
      <rPr>
        <b/>
        <sz val="11"/>
        <color rgb="FF000000"/>
        <rFont val="Calibri"/>
        <charset val="134"/>
      </rPr>
      <t xml:space="preserve">    </t>
    </r>
    <r>
      <rPr>
        <b/>
        <sz val="11"/>
        <color rgb="FF000000"/>
        <rFont val="宋体"/>
        <charset val="134"/>
      </rPr>
      <t>总高度：</t>
    </r>
    <r>
      <rPr>
        <b/>
        <sz val="11"/>
        <color rgb="FF000000"/>
        <rFont val="Calibri"/>
        <charset val="134"/>
      </rPr>
      <t xml:space="preserve">36.5cm     </t>
    </r>
    <r>
      <rPr>
        <b/>
        <sz val="11"/>
        <color rgb="FF000000"/>
        <rFont val="宋体"/>
        <charset val="134"/>
      </rPr>
      <t>颜色：黑色、白色</t>
    </r>
  </si>
  <si>
    <t>WK-T5</t>
  </si>
  <si>
    <r>
      <rPr>
        <b/>
        <sz val="11"/>
        <color rgb="FF000000"/>
        <rFont val="宋体"/>
        <charset val="134"/>
      </rPr>
      <t>底盘直径</t>
    </r>
    <r>
      <rPr>
        <b/>
        <sz val="11"/>
        <color rgb="FF000000"/>
        <rFont val="Calibri"/>
        <charset val="134"/>
      </rPr>
      <t>7.5cm</t>
    </r>
  </si>
  <si>
    <t>10*22cm</t>
  </si>
  <si>
    <r>
      <rPr>
        <b/>
        <sz val="15"/>
        <color rgb="FFFF0000"/>
        <rFont val="Calibri"/>
        <charset val="134"/>
      </rPr>
      <t>2.8</t>
    </r>
    <r>
      <rPr>
        <b/>
        <sz val="15"/>
        <color rgb="FFFF0000"/>
        <rFont val="宋体"/>
        <charset val="134"/>
      </rPr>
      <t>元</t>
    </r>
  </si>
  <si>
    <t>灯笼旗展架</t>
  </si>
  <si>
    <t>2.4M</t>
  </si>
  <si>
    <r>
      <rPr>
        <b/>
        <sz val="11"/>
        <color rgb="FF000000"/>
        <rFont val="宋体"/>
        <charset val="134"/>
      </rPr>
      <t>重量</t>
    </r>
    <r>
      <rPr>
        <b/>
        <sz val="11"/>
        <color rgb="FF000000"/>
        <rFont val="Calibri"/>
        <charset val="134"/>
      </rPr>
      <t xml:space="preserve">5.5-6,5KG </t>
    </r>
    <r>
      <rPr>
        <b/>
        <sz val="11"/>
        <color rgb="FF000000"/>
        <rFont val="宋体"/>
        <charset val="134"/>
      </rPr>
      <t>配底座</t>
    </r>
    <r>
      <rPr>
        <b/>
        <sz val="11"/>
        <color rgb="FF000000"/>
        <rFont val="Calibri"/>
        <charset val="134"/>
      </rPr>
      <t>WK-C1</t>
    </r>
    <r>
      <rPr>
        <b/>
        <sz val="11"/>
        <color rgb="FF000000"/>
        <rFont val="宋体"/>
        <charset val="134"/>
      </rPr>
      <t>或</t>
    </r>
    <r>
      <rPr>
        <b/>
        <sz val="11"/>
        <color rgb="FF000000"/>
        <rFont val="Calibri"/>
        <charset val="134"/>
      </rPr>
      <t>WK-C3A</t>
    </r>
  </si>
  <si>
    <t>WK-C17</t>
  </si>
  <si>
    <r>
      <rPr>
        <b/>
        <sz val="11"/>
        <color rgb="FF000000"/>
        <rFont val="Calibri"/>
        <charset val="134"/>
      </rPr>
      <t>1.5-2.4M</t>
    </r>
    <r>
      <rPr>
        <b/>
        <sz val="11"/>
        <color rgb="FF000000"/>
        <rFont val="宋体"/>
        <charset val="134"/>
      </rPr>
      <t>高</t>
    </r>
  </si>
  <si>
    <t>70*100CM   100*130CM</t>
  </si>
  <si>
    <t>176*16*16cm</t>
  </si>
  <si>
    <t>3套/箱    21KG</t>
  </si>
  <si>
    <r>
      <rPr>
        <b/>
        <sz val="15"/>
        <color rgb="FFFF0000"/>
        <rFont val="Calibri"/>
        <charset val="134"/>
      </rPr>
      <t>180-300</t>
    </r>
    <r>
      <rPr>
        <b/>
        <sz val="15"/>
        <color rgb="FFFF0000"/>
        <rFont val="宋体"/>
        <charset val="134"/>
      </rPr>
      <t>元</t>
    </r>
  </si>
  <si>
    <t>含画面    旗杆壁厚1.5mm  旗杆180元</t>
  </si>
  <si>
    <t>旗腰布</t>
  </si>
  <si>
    <t>160cm</t>
  </si>
  <si>
    <t>颜色：黑     克重：130g    长度:129m</t>
  </si>
  <si>
    <t>WK-B10</t>
  </si>
  <si>
    <r>
      <rPr>
        <b/>
        <sz val="11"/>
        <color rgb="FF000000"/>
        <rFont val="宋体"/>
        <charset val="134"/>
      </rPr>
      <t>宽度：</t>
    </r>
    <r>
      <rPr>
        <b/>
        <sz val="11"/>
        <color rgb="FF000000"/>
        <rFont val="Calibri"/>
        <charset val="134"/>
      </rPr>
      <t>160cm</t>
    </r>
  </si>
  <si>
    <r>
      <rPr>
        <b/>
        <sz val="11"/>
        <color rgb="FF000000"/>
        <rFont val="Calibri"/>
        <charset val="134"/>
      </rPr>
      <t>26kg(</t>
    </r>
    <r>
      <rPr>
        <b/>
        <sz val="11"/>
        <color rgb="FF000000"/>
        <rFont val="宋体"/>
        <charset val="134"/>
      </rPr>
      <t>每卷布的长度不一样，重量也是不一样的，</t>
    </r>
    <r>
      <rPr>
        <b/>
        <sz val="11"/>
        <color rgb="FF000000"/>
        <rFont val="Calibri"/>
        <charset val="134"/>
      </rPr>
      <t xml:space="preserve"> </t>
    </r>
    <r>
      <rPr>
        <b/>
        <sz val="11"/>
        <color rgb="FF000000"/>
        <rFont val="宋体"/>
        <charset val="134"/>
      </rPr>
      <t>重量仅为参考）</t>
    </r>
  </si>
  <si>
    <r>
      <rPr>
        <b/>
        <sz val="15"/>
        <color rgb="FFFF0000"/>
        <rFont val="Calibri"/>
        <charset val="134"/>
      </rPr>
      <t>24</t>
    </r>
    <r>
      <rPr>
        <b/>
        <sz val="15"/>
        <color rgb="FFFF0000"/>
        <rFont val="宋体"/>
        <charset val="134"/>
      </rPr>
      <t>元</t>
    </r>
    <r>
      <rPr>
        <b/>
        <sz val="15"/>
        <color rgb="FFFF0000"/>
        <rFont val="Calibri"/>
        <charset val="134"/>
      </rPr>
      <t>/KG</t>
    </r>
  </si>
  <si>
    <t>花园旗杆</t>
  </si>
  <si>
    <t>90CM</t>
  </si>
  <si>
    <t>长度90CM  颜色：黑                   克重0.28KG</t>
  </si>
  <si>
    <t>WK-E1</t>
  </si>
  <si>
    <r>
      <rPr>
        <b/>
        <sz val="11"/>
        <color rgb="FF000000"/>
        <rFont val="宋体"/>
        <charset val="134"/>
      </rPr>
      <t>画面：</t>
    </r>
    <r>
      <rPr>
        <b/>
        <sz val="11"/>
        <color rgb="FF000000"/>
        <rFont val="Calibri"/>
        <charset val="134"/>
      </rPr>
      <t>30*45CM</t>
    </r>
  </si>
  <si>
    <t>52*19*11CM</t>
  </si>
  <si>
    <r>
      <rPr>
        <b/>
        <sz val="11"/>
        <color rgb="FF000000"/>
        <rFont val="Calibri"/>
        <charset val="134"/>
      </rPr>
      <t>30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8.5KG</t>
    </r>
  </si>
  <si>
    <r>
      <rPr>
        <b/>
        <sz val="15"/>
        <color rgb="FFFF0000"/>
        <rFont val="Calibri"/>
        <charset val="134"/>
      </rPr>
      <t>7.5</t>
    </r>
    <r>
      <rPr>
        <b/>
        <sz val="15"/>
        <color rgb="FFFF0000"/>
        <rFont val="宋体"/>
        <charset val="134"/>
      </rPr>
      <t>元</t>
    </r>
  </si>
  <si>
    <t>帐篷拖轮包</t>
  </si>
  <si>
    <r>
      <rPr>
        <b/>
        <sz val="11"/>
        <color rgb="FF000000"/>
        <rFont val="Calibri"/>
        <charset val="134"/>
      </rPr>
      <t>40</t>
    </r>
    <r>
      <rPr>
        <b/>
        <sz val="11"/>
        <color rgb="FF000000"/>
        <rFont val="宋体"/>
        <charset val="134"/>
      </rPr>
      <t>管</t>
    </r>
    <r>
      <rPr>
        <b/>
        <sz val="11"/>
        <color rgb="FF000000"/>
        <rFont val="Calibri"/>
        <charset val="134"/>
      </rPr>
      <t xml:space="preserve">3*3  </t>
    </r>
  </si>
  <si>
    <t>WK-E2</t>
  </si>
  <si>
    <t>38*30*40CM</t>
  </si>
  <si>
    <r>
      <rPr>
        <b/>
        <sz val="11"/>
        <color rgb="FF000000"/>
        <rFont val="Calibri"/>
        <charset val="134"/>
      </rPr>
      <t>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11.4KG</t>
    </r>
  </si>
  <si>
    <r>
      <rPr>
        <b/>
        <sz val="15"/>
        <color rgb="FFFF0000"/>
        <rFont val="Calibri"/>
        <charset val="134"/>
      </rPr>
      <t>68</t>
    </r>
    <r>
      <rPr>
        <b/>
        <sz val="15"/>
        <color rgb="FFFF0000"/>
        <rFont val="宋体"/>
        <charset val="134"/>
      </rPr>
      <t>元</t>
    </r>
  </si>
  <si>
    <r>
      <rPr>
        <b/>
        <sz val="11"/>
        <color rgb="FF000000"/>
        <rFont val="Calibri"/>
        <charset val="134"/>
      </rPr>
      <t>40</t>
    </r>
    <r>
      <rPr>
        <b/>
        <sz val="11"/>
        <color rgb="FF000000"/>
        <rFont val="宋体"/>
        <charset val="134"/>
      </rPr>
      <t>管</t>
    </r>
    <r>
      <rPr>
        <b/>
        <sz val="11"/>
        <color rgb="FF000000"/>
        <rFont val="Calibri"/>
        <charset val="134"/>
      </rPr>
      <t>3*4.5</t>
    </r>
  </si>
  <si>
    <t>WK-E3</t>
  </si>
  <si>
    <t>38*30*42.5CM</t>
  </si>
  <si>
    <r>
      <rPr>
        <b/>
        <sz val="11"/>
        <color rgb="FF000000"/>
        <rFont val="Calibri"/>
        <charset val="134"/>
      </rPr>
      <t>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>13.3KG</t>
    </r>
  </si>
  <si>
    <r>
      <rPr>
        <b/>
        <sz val="15"/>
        <color rgb="FFFF0000"/>
        <rFont val="Calibri"/>
        <charset val="134"/>
      </rPr>
      <t>85</t>
    </r>
    <r>
      <rPr>
        <b/>
        <sz val="15"/>
        <color rgb="FFFF0000"/>
        <rFont val="宋体"/>
        <charset val="134"/>
      </rPr>
      <t>元</t>
    </r>
  </si>
  <si>
    <r>
      <rPr>
        <b/>
        <sz val="11"/>
        <color rgb="FF000000"/>
        <rFont val="Calibri"/>
        <charset val="134"/>
      </rPr>
      <t>40</t>
    </r>
    <r>
      <rPr>
        <b/>
        <sz val="11"/>
        <color rgb="FF000000"/>
        <rFont val="宋体"/>
        <charset val="134"/>
      </rPr>
      <t>管</t>
    </r>
    <r>
      <rPr>
        <b/>
        <sz val="11"/>
        <color rgb="FF000000"/>
        <rFont val="Calibri"/>
        <charset val="134"/>
      </rPr>
      <t>3*6</t>
    </r>
  </si>
  <si>
    <t>WK-E4</t>
  </si>
  <si>
    <t>48*48*25CM</t>
  </si>
  <si>
    <r>
      <rPr>
        <b/>
        <sz val="11"/>
        <color rgb="FF000000"/>
        <rFont val="Calibri"/>
        <charset val="134"/>
      </rPr>
      <t>2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>7.1KG</t>
    </r>
  </si>
  <si>
    <r>
      <rPr>
        <b/>
        <sz val="15"/>
        <color rgb="FFFF0000"/>
        <rFont val="Calibri"/>
        <charset val="134"/>
      </rPr>
      <t>95</t>
    </r>
    <r>
      <rPr>
        <b/>
        <sz val="15"/>
        <color rgb="FFFF0000"/>
        <rFont val="宋体"/>
        <charset val="134"/>
      </rPr>
      <t>元</t>
    </r>
  </si>
  <si>
    <t>豪华水座+套柱</t>
  </si>
  <si>
    <t>WK-E5</t>
  </si>
  <si>
    <t>45.5*44.5*12CM</t>
  </si>
  <si>
    <t>90*45*57</t>
  </si>
  <si>
    <r>
      <rPr>
        <b/>
        <sz val="11"/>
        <color rgb="FF000000"/>
        <rFont val="Calibri"/>
        <charset val="134"/>
      </rPr>
      <t>12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20.5KG</t>
    </r>
  </si>
  <si>
    <t>39元</t>
  </si>
  <si>
    <t>豪华水座+转袖</t>
  </si>
  <si>
    <t>WK-E6</t>
  </si>
  <si>
    <r>
      <rPr>
        <b/>
        <sz val="11"/>
        <color rgb="FF000000"/>
        <rFont val="Calibri"/>
        <charset val="134"/>
      </rPr>
      <t>12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24KG</t>
    </r>
  </si>
  <si>
    <r>
      <rPr>
        <b/>
        <sz val="15"/>
        <color rgb="FFFF0000"/>
        <rFont val="Calibri"/>
        <charset val="134"/>
      </rPr>
      <t>48</t>
    </r>
    <r>
      <rPr>
        <b/>
        <sz val="15"/>
        <color rgb="FFFF0000"/>
        <rFont val="宋体"/>
        <charset val="134"/>
      </rPr>
      <t>元</t>
    </r>
  </si>
  <si>
    <t xml:space="preserve">豪华+铁脚座 </t>
  </si>
  <si>
    <r>
      <rPr>
        <b/>
        <sz val="11"/>
        <color rgb="FF000000"/>
        <rFont val="宋体"/>
        <charset val="134"/>
      </rPr>
      <t>颜色：灰</t>
    </r>
    <r>
      <rPr>
        <b/>
        <sz val="11"/>
        <color rgb="FF000000"/>
        <rFont val="Calibri"/>
        <charset val="134"/>
      </rPr>
      <t xml:space="preserve"> </t>
    </r>
    <r>
      <rPr>
        <b/>
        <sz val="11"/>
        <color rgb="FF000000"/>
        <rFont val="宋体"/>
        <charset val="134"/>
      </rPr>
      <t>黑</t>
    </r>
    <r>
      <rPr>
        <b/>
        <sz val="11"/>
        <color rgb="FF000000"/>
        <rFont val="Calibri"/>
        <charset val="134"/>
      </rPr>
      <t xml:space="preserve">  </t>
    </r>
    <r>
      <rPr>
        <b/>
        <sz val="11"/>
        <color rgb="FF000000"/>
        <rFont val="宋体"/>
        <charset val="134"/>
      </rPr>
      <t>展开长度</t>
    </r>
    <r>
      <rPr>
        <b/>
        <sz val="11"/>
        <color rgb="FF000000"/>
        <rFont val="Calibri"/>
        <charset val="134"/>
      </rPr>
      <t>74*74*12CM</t>
    </r>
  </si>
  <si>
    <t>45*45*33CM</t>
  </si>
  <si>
    <r>
      <rPr>
        <b/>
        <sz val="11"/>
        <color rgb="FF000000"/>
        <rFont val="Calibri"/>
        <charset val="134"/>
      </rPr>
      <t>2</t>
    </r>
    <r>
      <rPr>
        <b/>
        <sz val="11"/>
        <color rgb="FF000000"/>
        <rFont val="宋体"/>
        <charset val="134"/>
      </rPr>
      <t>套一箱</t>
    </r>
    <r>
      <rPr>
        <b/>
        <sz val="11"/>
        <color rgb="FF000000"/>
        <rFont val="Calibri"/>
        <charset val="134"/>
      </rPr>
      <t xml:space="preserve"> 6.9KG</t>
    </r>
  </si>
  <si>
    <t>全铝合金旗杆</t>
  </si>
  <si>
    <t>WKZ033</t>
  </si>
  <si>
    <t>方型美式全铝旗杆</t>
  </si>
  <si>
    <t>WK-H3-L</t>
  </si>
  <si>
    <t>5节 4.5m</t>
  </si>
  <si>
    <r>
      <rPr>
        <b/>
        <sz val="11"/>
        <color rgb="FF000000"/>
        <rFont val="Calibri"/>
        <charset val="134"/>
      </rPr>
      <t>H</t>
    </r>
    <r>
      <rPr>
        <b/>
        <sz val="11"/>
        <color rgb="FF000000"/>
        <rFont val="宋体"/>
        <charset val="134"/>
      </rPr>
      <t>方型</t>
    </r>
  </si>
  <si>
    <t>70*400cm</t>
  </si>
  <si>
    <t>120*23*18cm</t>
  </si>
  <si>
    <r>
      <rPr>
        <b/>
        <sz val="11"/>
        <color rgb="FF000000"/>
        <rFont val="Calibri"/>
        <charset val="134"/>
      </rPr>
      <t>15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23kg</t>
    </r>
  </si>
  <si>
    <r>
      <rPr>
        <b/>
        <sz val="15"/>
        <color rgb="FFFF0000"/>
        <rFont val="Calibri"/>
        <charset val="134"/>
      </rPr>
      <t>54</t>
    </r>
    <r>
      <rPr>
        <b/>
        <sz val="15"/>
        <color rgb="FFFF0000"/>
        <rFont val="宋体"/>
        <charset val="134"/>
      </rPr>
      <t>元</t>
    </r>
  </si>
  <si>
    <t>WKZ034</t>
  </si>
  <si>
    <t>WK-H3-M</t>
  </si>
  <si>
    <r>
      <rPr>
        <b/>
        <sz val="11"/>
        <color rgb="FF000000"/>
        <rFont val="Calibri"/>
        <charset val="134"/>
      </rPr>
      <t>4</t>
    </r>
    <r>
      <rPr>
        <b/>
        <sz val="11"/>
        <color rgb="FF000000"/>
        <rFont val="宋体"/>
        <charset val="134"/>
      </rPr>
      <t>节</t>
    </r>
    <r>
      <rPr>
        <b/>
        <sz val="11"/>
        <color rgb="FF000000"/>
        <rFont val="Calibri"/>
        <charset val="134"/>
      </rPr>
      <t xml:space="preserve"> 3.4m</t>
    </r>
  </si>
  <si>
    <t>70*290cm</t>
  </si>
  <si>
    <r>
      <rPr>
        <b/>
        <sz val="11"/>
        <color rgb="FF000000"/>
        <rFont val="Calibri"/>
        <charset val="134"/>
      </rPr>
      <t>15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20.4kg</t>
    </r>
  </si>
  <si>
    <r>
      <rPr>
        <b/>
        <sz val="15"/>
        <color rgb="FFFF0000"/>
        <rFont val="Calibri"/>
        <charset val="134"/>
      </rPr>
      <t>43</t>
    </r>
    <r>
      <rPr>
        <b/>
        <sz val="15"/>
        <color rgb="FFFF0000"/>
        <rFont val="宋体"/>
        <charset val="134"/>
      </rPr>
      <t>元</t>
    </r>
  </si>
  <si>
    <t>WKZ035</t>
  </si>
  <si>
    <t>WK-H3-S</t>
  </si>
  <si>
    <r>
      <rPr>
        <b/>
        <sz val="11"/>
        <color rgb="FF000000"/>
        <rFont val="Calibri"/>
        <charset val="134"/>
      </rPr>
      <t>3</t>
    </r>
    <r>
      <rPr>
        <b/>
        <sz val="11"/>
        <color rgb="FF000000"/>
        <rFont val="宋体"/>
        <charset val="134"/>
      </rPr>
      <t>节</t>
    </r>
    <r>
      <rPr>
        <b/>
        <sz val="11"/>
        <color rgb="FF000000"/>
        <rFont val="Calibri"/>
        <charset val="134"/>
      </rPr>
      <t>2.3 m</t>
    </r>
  </si>
  <si>
    <t>70*180cm</t>
  </si>
  <si>
    <r>
      <rPr>
        <b/>
        <sz val="11"/>
        <color rgb="FF000000"/>
        <rFont val="Calibri"/>
        <charset val="134"/>
      </rPr>
      <t>20</t>
    </r>
    <r>
      <rPr>
        <b/>
        <sz val="11"/>
        <color rgb="FF000000"/>
        <rFont val="宋体"/>
        <charset val="134"/>
      </rPr>
      <t>套</t>
    </r>
    <r>
      <rPr>
        <b/>
        <sz val="11"/>
        <color rgb="FF000000"/>
        <rFont val="Calibri"/>
        <charset val="134"/>
      </rPr>
      <t>/</t>
    </r>
    <r>
      <rPr>
        <b/>
        <sz val="11"/>
        <color rgb="FF000000"/>
        <rFont val="宋体"/>
        <charset val="134"/>
      </rPr>
      <t>箱</t>
    </r>
    <r>
      <rPr>
        <b/>
        <sz val="11"/>
        <color rgb="FF000000"/>
        <rFont val="Calibri"/>
        <charset val="134"/>
      </rPr>
      <t xml:space="preserve">   11kg</t>
    </r>
  </si>
  <si>
    <r>
      <rPr>
        <b/>
        <sz val="15"/>
        <color rgb="FFFF0000"/>
        <rFont val="Calibri"/>
        <charset val="134"/>
      </rPr>
      <t>34</t>
    </r>
    <r>
      <rPr>
        <b/>
        <sz val="15"/>
        <color rgb="FFFF0000"/>
        <rFont val="宋体"/>
        <charset val="134"/>
      </rPr>
      <t>元</t>
    </r>
  </si>
  <si>
    <t>WKZ036</t>
  </si>
  <si>
    <t>半圆美式全铝旗杆</t>
  </si>
  <si>
    <t>WK-S3-L</t>
  </si>
  <si>
    <r>
      <rPr>
        <b/>
        <sz val="11"/>
        <color rgb="FF000000"/>
        <rFont val="Calibri"/>
        <charset val="134"/>
      </rPr>
      <t>5</t>
    </r>
    <r>
      <rPr>
        <b/>
        <sz val="11"/>
        <color rgb="FF000000"/>
        <rFont val="宋体"/>
        <charset val="134"/>
      </rPr>
      <t>节</t>
    </r>
    <r>
      <rPr>
        <b/>
        <sz val="11"/>
        <color rgb="FF000000"/>
        <rFont val="Calibri"/>
        <charset val="134"/>
      </rPr>
      <t>5.5m</t>
    </r>
  </si>
  <si>
    <r>
      <rPr>
        <b/>
        <sz val="11"/>
        <color rgb="FF000000"/>
        <rFont val="Calibri"/>
        <charset val="134"/>
      </rPr>
      <t>S</t>
    </r>
    <r>
      <rPr>
        <b/>
        <sz val="11"/>
        <color rgb="FF000000"/>
        <rFont val="宋体"/>
        <charset val="134"/>
      </rPr>
      <t>型刀型</t>
    </r>
  </si>
  <si>
    <t>70*500cm</t>
  </si>
  <si>
    <r>
      <rPr>
        <b/>
        <sz val="15"/>
        <color rgb="FFFF0000"/>
        <rFont val="Calibri"/>
        <charset val="134"/>
      </rPr>
      <t>58</t>
    </r>
    <r>
      <rPr>
        <b/>
        <sz val="15"/>
        <color rgb="FFFF0000"/>
        <rFont val="宋体"/>
        <charset val="134"/>
      </rPr>
      <t>元</t>
    </r>
  </si>
  <si>
    <t>WKZ037</t>
  </si>
  <si>
    <t xml:space="preserve">WK-S3-M                </t>
  </si>
  <si>
    <r>
      <rPr>
        <b/>
        <sz val="11"/>
        <color rgb="FF000000"/>
        <rFont val="Calibri"/>
        <charset val="134"/>
      </rPr>
      <t>4</t>
    </r>
    <r>
      <rPr>
        <b/>
        <sz val="11"/>
        <color rgb="FF000000"/>
        <rFont val="宋体"/>
        <charset val="134"/>
      </rPr>
      <t>节</t>
    </r>
    <r>
      <rPr>
        <b/>
        <sz val="11"/>
        <color rgb="FF000000"/>
        <rFont val="Calibri"/>
        <charset val="134"/>
      </rPr>
      <t>4.4m</t>
    </r>
  </si>
  <si>
    <t>70*390cm</t>
  </si>
  <si>
    <r>
      <rPr>
        <b/>
        <sz val="15"/>
        <color rgb="FFFF0000"/>
        <rFont val="Calibri"/>
        <charset val="134"/>
      </rPr>
      <t>47</t>
    </r>
    <r>
      <rPr>
        <b/>
        <sz val="15"/>
        <color rgb="FFFF0000"/>
        <rFont val="宋体"/>
        <charset val="134"/>
      </rPr>
      <t>元</t>
    </r>
  </si>
  <si>
    <t>WKZ038</t>
  </si>
  <si>
    <t>WK-S3-S</t>
  </si>
  <si>
    <r>
      <rPr>
        <b/>
        <sz val="11"/>
        <color rgb="FF000000"/>
        <rFont val="Calibri"/>
        <charset val="134"/>
      </rPr>
      <t>3</t>
    </r>
    <r>
      <rPr>
        <b/>
        <sz val="11"/>
        <color rgb="FF000000"/>
        <rFont val="宋体"/>
        <charset val="134"/>
      </rPr>
      <t>节</t>
    </r>
    <r>
      <rPr>
        <b/>
        <sz val="11"/>
        <color rgb="FF000000"/>
        <rFont val="Calibri"/>
        <charset val="134"/>
      </rPr>
      <t>3.3m</t>
    </r>
  </si>
  <si>
    <r>
      <rPr>
        <b/>
        <sz val="15"/>
        <color rgb="FFFF0000"/>
        <rFont val="Calibri"/>
        <charset val="134"/>
      </rPr>
      <t>36</t>
    </r>
    <r>
      <rPr>
        <b/>
        <sz val="15"/>
        <color rgb="FFFF0000"/>
        <rFont val="宋体"/>
        <charset val="134"/>
      </rPr>
      <t>元</t>
    </r>
  </si>
  <si>
    <t>WKZ039</t>
  </si>
  <si>
    <t>刀型美式全铝旗杆</t>
  </si>
  <si>
    <t>WK-S4-L</t>
  </si>
  <si>
    <t>WKZ040</t>
  </si>
  <si>
    <t>WK-S4-M</t>
  </si>
  <si>
    <t>WKZ041</t>
  </si>
  <si>
    <t>WK-S4-S</t>
  </si>
  <si>
    <t>以上价格起定量为一整箱，散买每次每件包装费收5元.以上价格不含税，含税加12个点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</si>
</sst>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7">
    <font>
      <sz val="11"/>
      <color rgb="FF000000"/>
      <name val="宋体"/>
      <charset val="134"/>
    </font>
    <font>
      <b/>
      <sz val="11"/>
      <color rgb="FF000000"/>
      <name val="宋体"/>
      <charset val="134"/>
    </font>
    <font>
      <b/>
      <sz val="11"/>
      <color rgb="FF000000"/>
      <name val="Calibri"/>
      <charset val="134"/>
    </font>
    <font>
      <sz val="16"/>
      <name val="宋体"/>
      <charset val="134"/>
    </font>
    <font>
      <b/>
      <sz val="20"/>
      <color rgb="FFFFFF00"/>
      <name val="宋体"/>
      <charset val="134"/>
    </font>
    <font>
      <b/>
      <sz val="15"/>
      <color rgb="FFFF0000"/>
      <name val="宋体"/>
      <charset val="134"/>
    </font>
    <font>
      <b/>
      <sz val="15"/>
      <color theme="0"/>
      <name val="方正黑体简体"/>
      <charset val="134"/>
    </font>
    <font>
      <b/>
      <sz val="15"/>
      <color rgb="FFFFFFFF"/>
      <name val="方正黑体简体"/>
      <charset val="134"/>
    </font>
    <font>
      <b/>
      <sz val="20"/>
      <color rgb="FFFF0000"/>
      <name val="宋体"/>
      <charset val="134"/>
    </font>
    <font>
      <b/>
      <sz val="10"/>
      <color rgb="FF000000"/>
      <name val="宋体"/>
      <charset val="134"/>
    </font>
    <font>
      <b/>
      <sz val="20"/>
      <color rgb="FFFFFF00"/>
      <name val="Calibri"/>
      <charset val="134"/>
    </font>
    <font>
      <b/>
      <sz val="48"/>
      <color rgb="FFFFFF00"/>
      <name val="宋体"/>
      <charset val="134"/>
    </font>
    <font>
      <b/>
      <sz val="72"/>
      <color rgb="FF000000"/>
      <name val="微软雅黑"/>
      <charset val="134"/>
    </font>
    <font>
      <b/>
      <sz val="15"/>
      <color rgb="FFFF0000"/>
      <name val="Calibri"/>
      <charset val="134"/>
    </font>
    <font>
      <b/>
      <sz val="72"/>
      <color rgb="FFFF0000"/>
      <name val="微软雅黑"/>
      <charset val="134"/>
    </font>
    <font>
      <b/>
      <sz val="12"/>
      <color rgb="FF000000"/>
      <name val="宋体"/>
      <charset val="134"/>
    </font>
    <font>
      <b/>
      <sz val="15"/>
      <color rgb="FFFF0000"/>
      <name val="方正黑体简体"/>
      <charset val="134"/>
    </font>
    <font>
      <b/>
      <sz val="15"/>
      <color rgb="FFFFFF00"/>
      <name val="Calibri"/>
      <charset val="134"/>
    </font>
    <font>
      <b/>
      <sz val="16"/>
      <color rgb="FF000000"/>
      <name val="宋体"/>
      <charset val="134"/>
    </font>
    <font>
      <b/>
      <sz val="11"/>
      <color rgb="FFFF0000"/>
      <name val="宋体"/>
      <charset val="134"/>
    </font>
    <font>
      <b/>
      <sz val="10"/>
      <color rgb="FF000000"/>
      <name val="Calibri"/>
      <charset val="134"/>
    </font>
    <font>
      <b/>
      <sz val="9"/>
      <color rgb="FF000000"/>
      <name val="宋体"/>
      <charset val="134"/>
    </font>
    <font>
      <b/>
      <sz val="16"/>
      <color rgb="FFFF0000"/>
      <name val="宋体"/>
      <charset val="134"/>
    </font>
    <font>
      <b/>
      <sz val="16"/>
      <name val="宋体"/>
      <charset val="134"/>
    </font>
    <font>
      <b/>
      <sz val="9"/>
      <color rgb="FF000000"/>
      <name val="Calibri"/>
      <charset val="134"/>
    </font>
    <font>
      <b/>
      <sz val="16"/>
      <color rgb="FFFF0000"/>
      <name val="方正大黑简体"/>
      <charset val="134"/>
    </font>
    <font>
      <b/>
      <sz val="20"/>
      <color rgb="FFFF0000"/>
      <name val="方正大黑简体"/>
      <charset val="134"/>
    </font>
    <font>
      <sz val="11"/>
      <color theme="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A7D00"/>
      <name val="宋体"/>
      <charset val="0"/>
      <scheme val="minor"/>
    </font>
  </fonts>
  <fills count="48">
    <fill>
      <patternFill patternType="none"/>
    </fill>
    <fill>
      <patternFill patternType="gray125"/>
    </fill>
    <fill>
      <patternFill patternType="solid">
        <fgColor rgb="FFFFFFFF"/>
        <bgColor rgb="FFFFFFCC"/>
      </patternFill>
    </fill>
    <fill>
      <patternFill patternType="solid">
        <fgColor theme="4"/>
        <bgColor rgb="FFFFFF00"/>
      </patternFill>
    </fill>
    <fill>
      <patternFill patternType="solid">
        <fgColor theme="4"/>
        <bgColor rgb="FF000080"/>
      </patternFill>
    </fill>
    <fill>
      <patternFill patternType="solid">
        <fgColor rgb="FF00B050"/>
        <bgColor rgb="FF003300"/>
      </patternFill>
    </fill>
    <fill>
      <patternFill patternType="solid">
        <fgColor rgb="FF00B050"/>
        <bgColor indexed="64"/>
      </patternFill>
    </fill>
    <fill>
      <patternFill patternType="solid">
        <fgColor rgb="FF000000"/>
        <bgColor rgb="FF003300"/>
      </patternFill>
    </fill>
    <fill>
      <patternFill patternType="solid">
        <fgColor theme="4"/>
        <bgColor rgb="FF008080"/>
      </patternFill>
    </fill>
    <fill>
      <patternFill patternType="solid">
        <fgColor theme="4" tint="0.4"/>
        <bgColor rgb="FF003300"/>
      </patternFill>
    </fill>
    <fill>
      <patternFill patternType="solid">
        <fgColor rgb="FF00B050"/>
        <bgColor rgb="FFFFFF00"/>
      </patternFill>
    </fill>
    <fill>
      <patternFill patternType="solid">
        <fgColor rgb="FFFFFF00"/>
        <bgColor rgb="FFFFFF00"/>
      </patternFill>
    </fill>
    <fill>
      <patternFill patternType="solid">
        <fgColor theme="5" tint="0.6"/>
        <bgColor rgb="FFFFFF00"/>
      </patternFill>
    </fill>
    <fill>
      <patternFill patternType="solid">
        <fgColor theme="4"/>
        <bgColor rgb="FF003366"/>
      </patternFill>
    </fill>
    <fill>
      <patternFill patternType="solid">
        <fgColor theme="0"/>
        <bgColor indexed="64"/>
      </patternFill>
    </fill>
    <fill>
      <patternFill patternType="solid">
        <fgColor theme="5" tint="0.4"/>
        <bgColor rgb="FFFFFF00"/>
      </patternFill>
    </fill>
    <fill>
      <patternFill patternType="solid">
        <fgColor rgb="FFFF6600"/>
        <bgColor rgb="FFFF9900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30" fillId="0" borderId="0" applyFont="0" applyFill="0" applyBorder="0" applyAlignment="0" applyProtection="0">
      <alignment vertical="center"/>
    </xf>
    <xf numFmtId="0" fontId="32" fillId="33" borderId="0" applyNumberFormat="0" applyBorder="0" applyAlignment="0" applyProtection="0">
      <alignment vertical="center"/>
    </xf>
    <xf numFmtId="0" fontId="38" fillId="38" borderId="20" applyNumberFormat="0" applyAlignment="0" applyProtection="0">
      <alignment vertical="center"/>
    </xf>
    <xf numFmtId="44" fontId="30" fillId="0" borderId="0" applyFont="0" applyFill="0" applyBorder="0" applyAlignment="0" applyProtection="0">
      <alignment vertical="center"/>
    </xf>
    <xf numFmtId="41" fontId="30" fillId="0" borderId="0" applyFont="0" applyFill="0" applyBorder="0" applyAlignment="0" applyProtection="0">
      <alignment vertical="center"/>
    </xf>
    <xf numFmtId="0" fontId="32" fillId="25" borderId="0" applyNumberFormat="0" applyBorder="0" applyAlignment="0" applyProtection="0">
      <alignment vertical="center"/>
    </xf>
    <xf numFmtId="0" fontId="31" fillId="21" borderId="0" applyNumberFormat="0" applyBorder="0" applyAlignment="0" applyProtection="0">
      <alignment vertical="center"/>
    </xf>
    <xf numFmtId="43" fontId="30" fillId="0" borderId="0" applyFont="0" applyFill="0" applyBorder="0" applyAlignment="0" applyProtection="0">
      <alignment vertical="center"/>
    </xf>
    <xf numFmtId="0" fontId="27" fillId="20" borderId="0" applyNumberFormat="0" applyBorder="0" applyAlignment="0" applyProtection="0">
      <alignment vertical="center"/>
    </xf>
    <xf numFmtId="0" fontId="44" fillId="0" borderId="0" applyNumberFormat="0" applyFill="0" applyBorder="0" applyAlignment="0" applyProtection="0">
      <alignment vertical="center"/>
    </xf>
    <xf numFmtId="9" fontId="30" fillId="0" borderId="0" applyFont="0" applyFill="0" applyBorder="0" applyAlignment="0" applyProtection="0">
      <alignment vertical="center"/>
    </xf>
    <xf numFmtId="0" fontId="45" fillId="0" borderId="0" applyNumberFormat="0" applyFill="0" applyBorder="0" applyAlignment="0" applyProtection="0">
      <alignment vertical="center"/>
    </xf>
    <xf numFmtId="0" fontId="30" fillId="43" borderId="22" applyNumberFormat="0" applyFont="0" applyAlignment="0" applyProtection="0">
      <alignment vertical="center"/>
    </xf>
    <xf numFmtId="0" fontId="27" fillId="47" borderId="0" applyNumberFormat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42" fillId="0" borderId="0" applyNumberFormat="0" applyFill="0" applyBorder="0" applyAlignment="0" applyProtection="0">
      <alignment vertical="center"/>
    </xf>
    <xf numFmtId="0" fontId="43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29" fillId="0" borderId="17" applyNumberFormat="0" applyFill="0" applyAlignment="0" applyProtection="0">
      <alignment vertical="center"/>
    </xf>
    <xf numFmtId="0" fontId="34" fillId="0" borderId="17" applyNumberFormat="0" applyFill="0" applyAlignment="0" applyProtection="0">
      <alignment vertical="center"/>
    </xf>
    <xf numFmtId="0" fontId="27" fillId="46" borderId="0" applyNumberFormat="0" applyBorder="0" applyAlignment="0" applyProtection="0">
      <alignment vertical="center"/>
    </xf>
    <xf numFmtId="0" fontId="41" fillId="0" borderId="23" applyNumberFormat="0" applyFill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37" fillId="37" borderId="19" applyNumberFormat="0" applyAlignment="0" applyProtection="0">
      <alignment vertical="center"/>
    </xf>
    <xf numFmtId="0" fontId="46" fillId="37" borderId="20" applyNumberFormat="0" applyAlignment="0" applyProtection="0">
      <alignment vertical="center"/>
    </xf>
    <xf numFmtId="0" fontId="39" fillId="42" borderId="21" applyNumberFormat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8" fillId="0" borderId="16" applyNumberFormat="0" applyFill="0" applyAlignment="0" applyProtection="0">
      <alignment vertical="center"/>
    </xf>
    <xf numFmtId="0" fontId="36" fillId="0" borderId="18" applyNumberFormat="0" applyFill="0" applyAlignment="0" applyProtection="0">
      <alignment vertical="center"/>
    </xf>
    <xf numFmtId="0" fontId="35" fillId="29" borderId="0" applyNumberFormat="0" applyBorder="0" applyAlignment="0" applyProtection="0">
      <alignment vertical="center"/>
    </xf>
    <xf numFmtId="0" fontId="33" fillId="24" borderId="0" applyNumberFormat="0" applyBorder="0" applyAlignment="0" applyProtection="0">
      <alignment vertical="center"/>
    </xf>
    <xf numFmtId="0" fontId="32" fillId="28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32" fillId="45" borderId="0" applyNumberFormat="0" applyBorder="0" applyAlignment="0" applyProtection="0">
      <alignment vertical="center"/>
    </xf>
    <xf numFmtId="0" fontId="32" fillId="23" borderId="0" applyNumberFormat="0" applyBorder="0" applyAlignment="0" applyProtection="0">
      <alignment vertical="center"/>
    </xf>
    <xf numFmtId="0" fontId="32" fillId="27" borderId="0" applyNumberFormat="0" applyBorder="0" applyAlignment="0" applyProtection="0">
      <alignment vertical="center"/>
    </xf>
    <xf numFmtId="0" fontId="32" fillId="31" borderId="0" applyNumberFormat="0" applyBorder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32" fillId="34" borderId="0" applyNumberFormat="0" applyBorder="0" applyAlignment="0" applyProtection="0">
      <alignment vertical="center"/>
    </xf>
    <xf numFmtId="0" fontId="32" fillId="40" borderId="0" applyNumberFormat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32" fillId="39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32" fillId="44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</cellStyleXfs>
  <cellXfs count="210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 applyBorder="1">
      <alignment vertical="center"/>
    </xf>
    <xf numFmtId="0" fontId="2" fillId="0" borderId="0" xfId="0" applyFont="1">
      <alignment vertical="center"/>
    </xf>
    <xf numFmtId="0" fontId="0" fillId="0" borderId="0" xfId="0" applyFill="1" applyBorder="1">
      <alignment vertical="center"/>
    </xf>
    <xf numFmtId="0" fontId="0" fillId="0" borderId="0" xfId="0" applyBorder="1">
      <alignment vertical="center"/>
    </xf>
    <xf numFmtId="0" fontId="3" fillId="0" borderId="0" xfId="0" applyFont="1">
      <alignment vertical="center"/>
    </xf>
    <xf numFmtId="0" fontId="4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6" fillId="3" borderId="3" xfId="0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 wrapText="1"/>
    </xf>
    <xf numFmtId="0" fontId="8" fillId="5" borderId="3" xfId="0" applyFont="1" applyFill="1" applyBorder="1" applyAlignment="1">
      <alignment horizontal="center" vertical="center" wrapText="1"/>
    </xf>
    <xf numFmtId="0" fontId="2" fillId="6" borderId="3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/>
    </xf>
    <xf numFmtId="0" fontId="2" fillId="6" borderId="3" xfId="0" applyFont="1" applyFill="1" applyBorder="1" applyAlignment="1">
      <alignment horizontal="center" vertical="center" wrapText="1"/>
    </xf>
    <xf numFmtId="0" fontId="4" fillId="5" borderId="3" xfId="0" applyFont="1" applyFill="1" applyBorder="1" applyAlignment="1">
      <alignment horizontal="center" vertical="center" wrapText="1"/>
    </xf>
    <xf numFmtId="0" fontId="9" fillId="6" borderId="3" xfId="0" applyFont="1" applyFill="1" applyBorder="1" applyAlignment="1">
      <alignment horizontal="center" vertical="center"/>
    </xf>
    <xf numFmtId="0" fontId="1" fillId="6" borderId="3" xfId="0" applyFont="1" applyFill="1" applyBorder="1" applyAlignment="1">
      <alignment horizontal="center" vertical="center" wrapText="1"/>
    </xf>
    <xf numFmtId="0" fontId="8" fillId="7" borderId="3" xfId="0" applyFont="1" applyFill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 wrapText="1"/>
    </xf>
    <xf numFmtId="0" fontId="4" fillId="7" borderId="3" xfId="0" applyFont="1" applyFill="1" applyBorder="1" applyAlignment="1">
      <alignment horizontal="center" vertical="center" wrapText="1"/>
    </xf>
    <xf numFmtId="0" fontId="4" fillId="8" borderId="1" xfId="0" applyFont="1" applyFill="1" applyBorder="1" applyAlignment="1">
      <alignment horizontal="center" vertical="center" wrapText="1"/>
    </xf>
    <xf numFmtId="0" fontId="1" fillId="8" borderId="2" xfId="0" applyFont="1" applyFill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/>
    </xf>
    <xf numFmtId="0" fontId="2" fillId="8" borderId="2" xfId="0" applyFont="1" applyFill="1" applyBorder="1" applyAlignment="1">
      <alignment horizontal="center" vertical="center"/>
    </xf>
    <xf numFmtId="0" fontId="11" fillId="8" borderId="1" xfId="0" applyFont="1" applyFill="1" applyBorder="1" applyAlignment="1">
      <alignment horizontal="center" vertical="center"/>
    </xf>
    <xf numFmtId="0" fontId="12" fillId="8" borderId="2" xfId="0" applyFont="1" applyFill="1" applyBorder="1" applyAlignment="1">
      <alignment horizontal="center" vertical="center"/>
    </xf>
    <xf numFmtId="0" fontId="4" fillId="7" borderId="4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4" fillId="7" borderId="6" xfId="0" applyFont="1" applyFill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/>
    </xf>
    <xf numFmtId="0" fontId="4" fillId="7" borderId="8" xfId="0" applyFont="1" applyFill="1" applyBorder="1" applyAlignment="1">
      <alignment horizontal="center" vertical="center" wrapText="1"/>
    </xf>
    <xf numFmtId="0" fontId="11" fillId="9" borderId="1" xfId="0" applyFont="1" applyFill="1" applyBorder="1" applyAlignment="1">
      <alignment horizontal="center" vertical="center" wrapText="1"/>
    </xf>
    <xf numFmtId="0" fontId="11" fillId="9" borderId="2" xfId="0" applyFont="1" applyFill="1" applyBorder="1" applyAlignment="1">
      <alignment horizontal="center" vertical="center" wrapText="1"/>
    </xf>
    <xf numFmtId="0" fontId="1" fillId="6" borderId="3" xfId="0" applyFont="1" applyFill="1" applyBorder="1" applyAlignment="1">
      <alignment horizontal="left" vertical="center"/>
    </xf>
    <xf numFmtId="0" fontId="2" fillId="6" borderId="9" xfId="0" applyFont="1" applyFill="1" applyBorder="1">
      <alignment vertical="center"/>
    </xf>
    <xf numFmtId="0" fontId="13" fillId="10" borderId="3" xfId="0" applyFont="1" applyFill="1" applyBorder="1" applyAlignment="1">
      <alignment horizontal="center" vertical="center"/>
    </xf>
    <xf numFmtId="0" fontId="1" fillId="6" borderId="3" xfId="0" applyFont="1" applyFill="1" applyBorder="1">
      <alignment vertical="center"/>
    </xf>
    <xf numFmtId="0" fontId="1" fillId="0" borderId="3" xfId="0" applyFont="1" applyBorder="1" applyAlignment="1">
      <alignment horizontal="left" vertical="center"/>
    </xf>
    <xf numFmtId="0" fontId="2" fillId="0" borderId="9" xfId="0" applyFont="1" applyBorder="1">
      <alignment vertical="center"/>
    </xf>
    <xf numFmtId="0" fontId="13" fillId="11" borderId="3" xfId="0" applyFont="1" applyFill="1" applyBorder="1" applyAlignment="1">
      <alignment horizontal="center" vertical="center"/>
    </xf>
    <xf numFmtId="0" fontId="13" fillId="12" borderId="3" xfId="0" applyFont="1" applyFill="1" applyBorder="1" applyAlignment="1">
      <alignment horizontal="center" vertical="center"/>
    </xf>
    <xf numFmtId="0" fontId="1" fillId="0" borderId="3" xfId="0" applyFont="1" applyBorder="1">
      <alignment vertical="center"/>
    </xf>
    <xf numFmtId="0" fontId="5" fillId="8" borderId="2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13" fillId="8" borderId="2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3" xfId="0" applyFont="1" applyBorder="1">
      <alignment vertical="center"/>
    </xf>
    <xf numFmtId="0" fontId="14" fillId="8" borderId="2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left" vertical="center" wrapText="1"/>
    </xf>
    <xf numFmtId="0" fontId="1" fillId="0" borderId="2" xfId="0" applyFont="1" applyBorder="1" applyAlignment="1">
      <alignment vertical="center" wrapText="1"/>
    </xf>
    <xf numFmtId="0" fontId="13" fillId="11" borderId="3" xfId="0" applyFont="1" applyFill="1" applyBorder="1" applyAlignment="1">
      <alignment horizontal="center" vertical="center" wrapText="1" shrinkToFit="1"/>
    </xf>
    <xf numFmtId="0" fontId="15" fillId="0" borderId="2" xfId="0" applyFont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1" fillId="0" borderId="0" xfId="0" applyFont="1" applyBorder="1">
      <alignment vertical="center"/>
    </xf>
    <xf numFmtId="0" fontId="16" fillId="3" borderId="1" xfId="0" applyFont="1" applyFill="1" applyBorder="1" applyAlignment="1">
      <alignment horizontal="center" vertical="center"/>
    </xf>
    <xf numFmtId="0" fontId="7" fillId="13" borderId="1" xfId="0" applyFont="1" applyFill="1" applyBorder="1" applyAlignment="1">
      <alignment horizontal="center" vertical="center"/>
    </xf>
    <xf numFmtId="0" fontId="7" fillId="13" borderId="2" xfId="0" applyFont="1" applyFill="1" applyBorder="1" applyAlignment="1">
      <alignment horizontal="center" vertical="center"/>
    </xf>
    <xf numFmtId="0" fontId="7" fillId="13" borderId="9" xfId="0" applyFont="1" applyFill="1" applyBorder="1" applyAlignment="1">
      <alignment horizontal="center" vertical="center"/>
    </xf>
    <xf numFmtId="0" fontId="17" fillId="10" borderId="1" xfId="0" applyFont="1" applyFill="1" applyBorder="1" applyAlignment="1">
      <alignment horizontal="center" vertical="center"/>
    </xf>
    <xf numFmtId="0" fontId="15" fillId="14" borderId="1" xfId="0" applyFont="1" applyFill="1" applyBorder="1" applyAlignment="1">
      <alignment horizontal="center" vertical="center"/>
    </xf>
    <xf numFmtId="0" fontId="15" fillId="14" borderId="2" xfId="0" applyFont="1" applyFill="1" applyBorder="1" applyAlignment="1">
      <alignment horizontal="center" vertical="center"/>
    </xf>
    <xf numFmtId="0" fontId="15" fillId="14" borderId="9" xfId="0" applyFont="1" applyFill="1" applyBorder="1" applyAlignment="1">
      <alignment horizontal="center" vertical="center"/>
    </xf>
    <xf numFmtId="0" fontId="13" fillId="10" borderId="1" xfId="0" applyFont="1" applyFill="1" applyBorder="1" applyAlignment="1">
      <alignment horizontal="center" vertical="center"/>
    </xf>
    <xf numFmtId="0" fontId="1" fillId="14" borderId="1" xfId="0" applyFont="1" applyFill="1" applyBorder="1" applyAlignment="1">
      <alignment horizontal="center" vertical="center"/>
    </xf>
    <xf numFmtId="0" fontId="1" fillId="14" borderId="2" xfId="0" applyFont="1" applyFill="1" applyBorder="1" applyAlignment="1">
      <alignment horizontal="center" vertical="center"/>
    </xf>
    <xf numFmtId="0" fontId="1" fillId="14" borderId="9" xfId="0" applyFont="1" applyFill="1" applyBorder="1" applyAlignment="1">
      <alignment horizontal="center" vertical="center"/>
    </xf>
    <xf numFmtId="0" fontId="13" fillId="11" borderId="1" xfId="0" applyFont="1" applyFill="1" applyBorder="1" applyAlignment="1">
      <alignment horizontal="center" vertical="center"/>
    </xf>
    <xf numFmtId="0" fontId="15" fillId="0" borderId="1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/>
    </xf>
    <xf numFmtId="0" fontId="15" fillId="0" borderId="9" xfId="0" applyFont="1" applyBorder="1" applyAlignment="1">
      <alignment horizontal="center" vertical="center"/>
    </xf>
    <xf numFmtId="0" fontId="13" fillId="12" borderId="1" xfId="0" applyFont="1" applyFill="1" applyBorder="1" applyAlignment="1">
      <alignment horizontal="center" vertical="center"/>
    </xf>
    <xf numFmtId="0" fontId="1" fillId="8" borderId="9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2" fillId="8" borderId="9" xfId="0" applyFont="1" applyFill="1" applyBorder="1" applyAlignment="1">
      <alignment horizontal="center" vertical="center"/>
    </xf>
    <xf numFmtId="0" fontId="12" fillId="8" borderId="9" xfId="0" applyFont="1" applyFill="1" applyBorder="1" applyAlignment="1">
      <alignment horizontal="center" vertical="center"/>
    </xf>
    <xf numFmtId="0" fontId="18" fillId="0" borderId="2" xfId="0" applyFont="1" applyBorder="1" applyAlignment="1">
      <alignment horizontal="center" vertical="center" wrapText="1"/>
    </xf>
    <xf numFmtId="0" fontId="18" fillId="0" borderId="2" xfId="0" applyFont="1" applyBorder="1" applyAlignment="1">
      <alignment horizontal="center" vertical="center"/>
    </xf>
    <xf numFmtId="0" fontId="18" fillId="0" borderId="9" xfId="0" applyFont="1" applyBorder="1" applyAlignment="1">
      <alignment horizontal="center" vertical="center"/>
    </xf>
    <xf numFmtId="0" fontId="11" fillId="9" borderId="9" xfId="0" applyFont="1" applyFill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/>
    </xf>
    <xf numFmtId="0" fontId="9" fillId="0" borderId="9" xfId="0" applyFont="1" applyBorder="1" applyAlignment="1">
      <alignment horizontal="center" vertical="center"/>
    </xf>
    <xf numFmtId="0" fontId="4" fillId="9" borderId="1" xfId="0" applyFont="1" applyFill="1" applyBorder="1" applyAlignment="1">
      <alignment horizontal="center" vertical="center" wrapText="1"/>
    </xf>
    <xf numFmtId="0" fontId="4" fillId="9" borderId="2" xfId="0" applyFont="1" applyFill="1" applyBorder="1" applyAlignment="1">
      <alignment horizontal="center" vertical="center" wrapText="1"/>
    </xf>
    <xf numFmtId="0" fontId="9" fillId="0" borderId="3" xfId="0" applyFont="1" applyBorder="1" applyAlignment="1">
      <alignment horizontal="center" vertical="center"/>
    </xf>
    <xf numFmtId="0" fontId="1" fillId="0" borderId="3" xfId="0" applyFont="1" applyBorder="1" applyAlignment="1">
      <alignment vertical="center"/>
    </xf>
    <xf numFmtId="0" fontId="10" fillId="7" borderId="3" xfId="0" applyFont="1" applyFill="1" applyBorder="1" applyAlignment="1">
      <alignment horizontal="center" vertical="center" wrapText="1"/>
    </xf>
    <xf numFmtId="0" fontId="4" fillId="7" borderId="3" xfId="0" applyFont="1" applyFill="1" applyBorder="1" applyAlignment="1">
      <alignment horizontal="center" vertical="center"/>
    </xf>
    <xf numFmtId="0" fontId="4" fillId="8" borderId="1" xfId="0" applyFont="1" applyFill="1" applyBorder="1" applyAlignment="1">
      <alignment horizontal="center" vertical="center"/>
    </xf>
    <xf numFmtId="0" fontId="1" fillId="8" borderId="2" xfId="0" applyFont="1" applyFill="1" applyBorder="1" applyAlignment="1">
      <alignment horizontal="center" vertical="center"/>
    </xf>
    <xf numFmtId="0" fontId="2" fillId="0" borderId="3" xfId="0" applyFont="1" applyBorder="1" applyAlignment="1">
      <alignment vertical="center"/>
    </xf>
    <xf numFmtId="0" fontId="1" fillId="0" borderId="3" xfId="0" applyFont="1" applyBorder="1" applyAlignment="1">
      <alignment vertical="center" wrapText="1"/>
    </xf>
    <xf numFmtId="0" fontId="2" fillId="0" borderId="3" xfId="0" applyFont="1" applyBorder="1" applyAlignment="1">
      <alignment vertical="center" wrapText="1"/>
    </xf>
    <xf numFmtId="0" fontId="1" fillId="0" borderId="3" xfId="0" applyFont="1" applyBorder="1" applyAlignment="1">
      <alignment horizontal="center" vertical="top" wrapText="1"/>
    </xf>
    <xf numFmtId="0" fontId="13" fillId="15" borderId="3" xfId="0" applyFont="1" applyFill="1" applyBorder="1" applyAlignment="1">
      <alignment horizontal="center" vertical="center"/>
    </xf>
    <xf numFmtId="0" fontId="13" fillId="12" borderId="3" xfId="0" applyFont="1" applyFill="1" applyBorder="1" applyAlignment="1">
      <alignment horizontal="center" vertical="center" wrapText="1"/>
    </xf>
    <xf numFmtId="0" fontId="5" fillId="15" borderId="3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 wrapText="1"/>
    </xf>
    <xf numFmtId="0" fontId="5" fillId="8" borderId="2" xfId="0" applyFont="1" applyFill="1" applyBorder="1" applyAlignment="1">
      <alignment horizontal="center" vertical="center"/>
    </xf>
    <xf numFmtId="0" fontId="2" fillId="0" borderId="9" xfId="0" applyFont="1" applyBorder="1" applyAlignment="1">
      <alignment horizontal="center" vertical="center" wrapText="1"/>
    </xf>
    <xf numFmtId="0" fontId="2" fillId="0" borderId="9" xfId="0" applyFont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5" fillId="11" borderId="3" xfId="0" applyFont="1" applyFill="1" applyBorder="1" applyAlignment="1">
      <alignment horizontal="center" vertical="center" wrapText="1"/>
    </xf>
    <xf numFmtId="0" fontId="13" fillId="11" borderId="3" xfId="0" applyFont="1" applyFill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0" fontId="2" fillId="0" borderId="9" xfId="0" applyFont="1" applyBorder="1" applyAlignment="1">
      <alignment vertical="center"/>
    </xf>
    <xf numFmtId="0" fontId="2" fillId="0" borderId="6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1" fillId="0" borderId="9" xfId="0" applyFont="1" applyBorder="1" applyAlignment="1">
      <alignment vertical="center"/>
    </xf>
    <xf numFmtId="0" fontId="1" fillId="0" borderId="1" xfId="0" applyFont="1" applyBorder="1" applyAlignment="1">
      <alignment vertical="center" wrapText="1"/>
    </xf>
    <xf numFmtId="0" fontId="2" fillId="0" borderId="12" xfId="0" applyFont="1" applyBorder="1" applyAlignment="1">
      <alignment horizontal="center" vertical="center" wrapText="1"/>
    </xf>
    <xf numFmtId="0" fontId="2" fillId="0" borderId="13" xfId="0" applyFont="1" applyBorder="1" applyAlignment="1">
      <alignment horizontal="center" vertical="center" wrapText="1"/>
    </xf>
    <xf numFmtId="0" fontId="2" fillId="0" borderId="14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 wrapText="1"/>
    </xf>
    <xf numFmtId="0" fontId="2" fillId="0" borderId="15" xfId="0" applyFont="1" applyBorder="1" applyAlignment="1">
      <alignment horizontal="center" vertical="center" wrapText="1"/>
    </xf>
    <xf numFmtId="0" fontId="4" fillId="9" borderId="9" xfId="0" applyFont="1" applyFill="1" applyBorder="1" applyAlignment="1">
      <alignment horizontal="center" vertical="center" wrapText="1"/>
    </xf>
    <xf numFmtId="0" fontId="13" fillId="15" borderId="1" xfId="0" applyFont="1" applyFill="1" applyBorder="1" applyAlignment="1">
      <alignment horizontal="center" vertical="center"/>
    </xf>
    <xf numFmtId="0" fontId="13" fillId="12" borderId="1" xfId="0" applyFont="1" applyFill="1" applyBorder="1" applyAlignment="1">
      <alignment horizontal="center" vertical="center" wrapText="1"/>
    </xf>
    <xf numFmtId="0" fontId="5" fillId="15" borderId="1" xfId="0" applyFont="1" applyFill="1" applyBorder="1" applyAlignment="1">
      <alignment horizontal="center" vertical="center" wrapText="1"/>
    </xf>
    <xf numFmtId="0" fontId="13" fillId="11" borderId="4" xfId="0" applyFont="1" applyFill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3" fillId="11" borderId="6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3" fillId="11" borderId="4" xfId="0" applyFont="1" applyFill="1" applyBorder="1" applyAlignment="1">
      <alignment horizontal="center" vertical="center"/>
    </xf>
    <xf numFmtId="0" fontId="13" fillId="11" borderId="8" xfId="0" applyFont="1" applyFill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8" borderId="9" xfId="0" applyFont="1" applyFill="1" applyBorder="1" applyAlignment="1">
      <alignment horizontal="center" vertical="center"/>
    </xf>
    <xf numFmtId="0" fontId="5" fillId="11" borderId="1" xfId="0" applyFont="1" applyFill="1" applyBorder="1" applyAlignment="1">
      <alignment horizontal="center" vertical="center" wrapText="1"/>
    </xf>
    <xf numFmtId="0" fontId="19" fillId="0" borderId="1" xfId="0" applyFont="1" applyBorder="1" applyAlignment="1">
      <alignment horizontal="center" vertical="center" wrapText="1"/>
    </xf>
    <xf numFmtId="0" fontId="19" fillId="0" borderId="2" xfId="0" applyFont="1" applyBorder="1" applyAlignment="1">
      <alignment horizontal="center" vertical="center" wrapText="1"/>
    </xf>
    <xf numFmtId="0" fontId="19" fillId="0" borderId="9" xfId="0" applyFont="1" applyBorder="1" applyAlignment="1">
      <alignment horizontal="center" vertical="center" wrapText="1"/>
    </xf>
    <xf numFmtId="0" fontId="13" fillId="11" borderId="1" xfId="0" applyFont="1" applyFill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9" fillId="14" borderId="0" xfId="0" applyFont="1" applyFill="1">
      <alignment vertical="center"/>
    </xf>
    <xf numFmtId="0" fontId="13" fillId="11" borderId="6" xfId="0" applyFont="1" applyFill="1" applyBorder="1" applyAlignment="1">
      <alignment horizontal="center" vertical="center" wrapText="1"/>
    </xf>
    <xf numFmtId="0" fontId="13" fillId="11" borderId="8" xfId="0" applyFont="1" applyFill="1" applyBorder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19" fillId="0" borderId="0" xfId="0" applyFont="1">
      <alignment vertical="center"/>
    </xf>
    <xf numFmtId="0" fontId="13" fillId="11" borderId="1" xfId="0" applyFont="1" applyFill="1" applyBorder="1" applyAlignment="1">
      <alignment horizontal="center" vertical="center" wrapText="1" shrinkToFit="1"/>
    </xf>
    <xf numFmtId="0" fontId="9" fillId="0" borderId="1" xfId="0" applyFont="1" applyBorder="1" applyAlignment="1">
      <alignment horizontal="center" vertical="center" wrapText="1"/>
    </xf>
    <xf numFmtId="0" fontId="20" fillId="0" borderId="2" xfId="0" applyFont="1" applyBorder="1" applyAlignment="1">
      <alignment horizontal="center" vertical="center" wrapText="1"/>
    </xf>
    <xf numFmtId="0" fontId="20" fillId="0" borderId="9" xfId="0" applyFont="1" applyBorder="1" applyAlignment="1">
      <alignment horizontal="center" vertical="center" wrapText="1"/>
    </xf>
    <xf numFmtId="0" fontId="20" fillId="0" borderId="3" xfId="0" applyFont="1" applyBorder="1" applyAlignment="1">
      <alignment vertical="center" wrapText="1"/>
    </xf>
    <xf numFmtId="0" fontId="2" fillId="2" borderId="3" xfId="0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horizontal="center" vertical="center" wrapText="1"/>
    </xf>
    <xf numFmtId="0" fontId="4" fillId="7" borderId="12" xfId="0" applyFont="1" applyFill="1" applyBorder="1" applyAlignment="1">
      <alignment horizontal="center" vertical="center" wrapText="1"/>
    </xf>
    <xf numFmtId="0" fontId="2" fillId="0" borderId="12" xfId="0" applyFont="1" applyBorder="1" applyAlignment="1">
      <alignment vertical="center" wrapText="1"/>
    </xf>
    <xf numFmtId="0" fontId="1" fillId="0" borderId="12" xfId="0" applyFont="1" applyBorder="1" applyAlignment="1">
      <alignment horizontal="center" vertical="center" wrapText="1"/>
    </xf>
    <xf numFmtId="0" fontId="4" fillId="7" borderId="14" xfId="0" applyFont="1" applyFill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4" fillId="16" borderId="12" xfId="0" applyFont="1" applyFill="1" applyBorder="1" applyAlignment="1">
      <alignment horizontal="center" vertical="center" wrapText="1"/>
    </xf>
    <xf numFmtId="0" fontId="21" fillId="0" borderId="3" xfId="0" applyFont="1" applyBorder="1" applyAlignment="1">
      <alignment horizontal="center" vertical="center" wrapText="1"/>
    </xf>
    <xf numFmtId="0" fontId="10" fillId="16" borderId="13" xfId="0" applyFont="1" applyFill="1" applyBorder="1" applyAlignment="1">
      <alignment horizontal="center" vertical="center" wrapText="1"/>
    </xf>
    <xf numFmtId="0" fontId="10" fillId="16" borderId="14" xfId="0" applyFont="1" applyFill="1" applyBorder="1" applyAlignment="1">
      <alignment horizontal="center" vertical="center" wrapText="1"/>
    </xf>
    <xf numFmtId="0" fontId="21" fillId="0" borderId="12" xfId="0" applyFont="1" applyBorder="1" applyAlignment="1">
      <alignment horizontal="center" vertical="center" wrapText="1"/>
    </xf>
    <xf numFmtId="0" fontId="22" fillId="14" borderId="4" xfId="0" applyFont="1" applyFill="1" applyBorder="1" applyAlignment="1">
      <alignment horizontal="center" vertical="center"/>
    </xf>
    <xf numFmtId="0" fontId="18" fillId="14" borderId="5" xfId="0" applyFont="1" applyFill="1" applyBorder="1" applyAlignment="1">
      <alignment horizontal="center" vertical="center"/>
    </xf>
    <xf numFmtId="0" fontId="23" fillId="0" borderId="6" xfId="0" applyFont="1" applyBorder="1" applyAlignment="1">
      <alignment horizontal="center" vertical="center" wrapText="1"/>
    </xf>
    <xf numFmtId="0" fontId="23" fillId="0" borderId="0" xfId="0" applyFont="1" applyAlignment="1">
      <alignment horizontal="center" vertical="center" wrapText="1"/>
    </xf>
    <xf numFmtId="0" fontId="2" fillId="2" borderId="3" xfId="0" applyFont="1" applyFill="1" applyBorder="1" applyAlignment="1">
      <alignment vertical="center" wrapText="1"/>
    </xf>
    <xf numFmtId="0" fontId="1" fillId="2" borderId="3" xfId="0" applyFont="1" applyFill="1" applyBorder="1" applyAlignment="1">
      <alignment vertical="center" wrapText="1"/>
    </xf>
    <xf numFmtId="0" fontId="2" fillId="2" borderId="4" xfId="0" applyFont="1" applyFill="1" applyBorder="1" applyAlignment="1">
      <alignment horizontal="center" vertical="center" wrapText="1"/>
    </xf>
    <xf numFmtId="0" fontId="2" fillId="2" borderId="5" xfId="0" applyFont="1" applyFill="1" applyBorder="1" applyAlignment="1">
      <alignment horizontal="center" vertical="center" wrapText="1"/>
    </xf>
    <xf numFmtId="0" fontId="2" fillId="2" borderId="10" xfId="0" applyFont="1" applyFill="1" applyBorder="1" applyAlignment="1">
      <alignment horizontal="center" vertical="center" wrapText="1"/>
    </xf>
    <xf numFmtId="0" fontId="2" fillId="2" borderId="8" xfId="0" applyFont="1" applyFill="1" applyBorder="1" applyAlignment="1">
      <alignment horizontal="center" vertical="center" wrapText="1"/>
    </xf>
    <xf numFmtId="0" fontId="2" fillId="2" borderId="7" xfId="0" applyFont="1" applyFill="1" applyBorder="1" applyAlignment="1">
      <alignment horizontal="center" vertical="center" wrapText="1"/>
    </xf>
    <xf numFmtId="0" fontId="2" fillId="2" borderId="15" xfId="0" applyFont="1" applyFill="1" applyBorder="1" applyAlignment="1">
      <alignment horizontal="center" vertical="center" wrapText="1"/>
    </xf>
    <xf numFmtId="0" fontId="13" fillId="11" borderId="12" xfId="0" applyFont="1" applyFill="1" applyBorder="1" applyAlignment="1">
      <alignment horizontal="center" vertical="center" wrapText="1"/>
    </xf>
    <xf numFmtId="0" fontId="13" fillId="11" borderId="14" xfId="0" applyFont="1" applyFill="1" applyBorder="1" applyAlignment="1">
      <alignment horizontal="center" vertical="center" wrapText="1"/>
    </xf>
    <xf numFmtId="0" fontId="18" fillId="14" borderId="10" xfId="0" applyFont="1" applyFill="1" applyBorder="1" applyAlignment="1">
      <alignment horizontal="center" vertical="center"/>
    </xf>
    <xf numFmtId="0" fontId="22" fillId="14" borderId="12" xfId="0" applyFont="1" applyFill="1" applyBorder="1" applyAlignment="1">
      <alignment horizontal="center" vertical="center"/>
    </xf>
    <xf numFmtId="0" fontId="23" fillId="0" borderId="0" xfId="0" applyFont="1" applyFill="1" applyAlignment="1">
      <alignment horizontal="center" vertical="center" wrapText="1"/>
    </xf>
    <xf numFmtId="0" fontId="24" fillId="0" borderId="1" xfId="0" applyFont="1" applyBorder="1" applyAlignment="1">
      <alignment horizontal="center" vertical="center" wrapText="1"/>
    </xf>
    <xf numFmtId="0" fontId="24" fillId="0" borderId="2" xfId="0" applyFont="1" applyBorder="1" applyAlignment="1">
      <alignment horizontal="center" vertical="center" wrapText="1"/>
    </xf>
    <xf numFmtId="0" fontId="24" fillId="0" borderId="9" xfId="0" applyFont="1" applyBorder="1" applyAlignment="1">
      <alignment horizontal="center" vertical="center" wrapText="1"/>
    </xf>
    <xf numFmtId="0" fontId="24" fillId="0" borderId="4" xfId="0" applyFont="1" applyBorder="1" applyAlignment="1">
      <alignment horizontal="center" vertical="center" wrapText="1"/>
    </xf>
    <xf numFmtId="0" fontId="24" fillId="0" borderId="5" xfId="0" applyFont="1" applyBorder="1" applyAlignment="1">
      <alignment horizontal="center" vertical="center" wrapText="1"/>
    </xf>
    <xf numFmtId="0" fontId="24" fillId="0" borderId="10" xfId="0" applyFont="1" applyBorder="1" applyAlignment="1">
      <alignment horizontal="center" vertical="center" wrapText="1"/>
    </xf>
    <xf numFmtId="0" fontId="25" fillId="14" borderId="4" xfId="0" applyFont="1" applyFill="1" applyBorder="1" applyAlignment="1">
      <alignment horizontal="center" vertical="center"/>
    </xf>
    <xf numFmtId="0" fontId="25" fillId="14" borderId="10" xfId="0" applyFont="1" applyFill="1" applyBorder="1" applyAlignment="1">
      <alignment horizontal="center" vertical="center"/>
    </xf>
    <xf numFmtId="0" fontId="26" fillId="0" borderId="0" xfId="0" applyFont="1" applyFill="1" applyBorder="1" applyAlignment="1">
      <alignment vertical="center" wrapText="1"/>
    </xf>
    <xf numFmtId="0" fontId="1" fillId="0" borderId="0" xfId="0" applyFont="1" applyFill="1" applyBorder="1">
      <alignment vertical="center"/>
    </xf>
    <xf numFmtId="0" fontId="23" fillId="0" borderId="0" xfId="0" applyFont="1">
      <alignment vertical="center"/>
    </xf>
    <xf numFmtId="0" fontId="4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CC0000"/>
      <rgbColor rgb="00006600"/>
      <rgbColor rgb="00000080"/>
      <rgbColor rgb="009966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DDDDDD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CC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jpeg"/><Relationship Id="rId96" Type="http://schemas.openxmlformats.org/officeDocument/2006/relationships/image" Target="../media/image96.jpeg"/><Relationship Id="rId95" Type="http://schemas.openxmlformats.org/officeDocument/2006/relationships/image" Target="../media/image95.jpeg"/><Relationship Id="rId94" Type="http://schemas.openxmlformats.org/officeDocument/2006/relationships/image" Target="../media/image94.jpeg"/><Relationship Id="rId93" Type="http://schemas.openxmlformats.org/officeDocument/2006/relationships/image" Target="../media/image93.jpeg"/><Relationship Id="rId92" Type="http://schemas.openxmlformats.org/officeDocument/2006/relationships/image" Target="../media/image92.jpeg"/><Relationship Id="rId91" Type="http://schemas.openxmlformats.org/officeDocument/2006/relationships/image" Target="../media/image91.jpeg"/><Relationship Id="rId90" Type="http://schemas.openxmlformats.org/officeDocument/2006/relationships/image" Target="../media/image90.jpe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jpeg"/><Relationship Id="rId86" Type="http://schemas.openxmlformats.org/officeDocument/2006/relationships/image" Target="../media/image86.png"/><Relationship Id="rId85" Type="http://schemas.openxmlformats.org/officeDocument/2006/relationships/image" Target="../media/image85.jpe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jpe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jpeg"/><Relationship Id="rId73" Type="http://schemas.openxmlformats.org/officeDocument/2006/relationships/image" Target="../media/image73.jpeg"/><Relationship Id="rId72" Type="http://schemas.openxmlformats.org/officeDocument/2006/relationships/image" Target="../media/image72.jpeg"/><Relationship Id="rId71" Type="http://schemas.openxmlformats.org/officeDocument/2006/relationships/image" Target="../media/image71.jpeg"/><Relationship Id="rId70" Type="http://schemas.openxmlformats.org/officeDocument/2006/relationships/image" Target="../media/image70.jpeg"/><Relationship Id="rId7" Type="http://schemas.openxmlformats.org/officeDocument/2006/relationships/image" Target="../media/image7.pn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" Type="http://schemas.openxmlformats.org/officeDocument/2006/relationships/image" Target="../media/image65.jpeg"/><Relationship Id="rId64" Type="http://schemas.openxmlformats.org/officeDocument/2006/relationships/image" Target="../media/image64.jpeg"/><Relationship Id="rId63" Type="http://schemas.openxmlformats.org/officeDocument/2006/relationships/image" Target="../media/image63.jpeg"/><Relationship Id="rId62" Type="http://schemas.openxmlformats.org/officeDocument/2006/relationships/image" Target="../media/image62.jpeg"/><Relationship Id="rId61" Type="http://schemas.openxmlformats.org/officeDocument/2006/relationships/image" Target="../media/image61.png"/><Relationship Id="rId60" Type="http://schemas.openxmlformats.org/officeDocument/2006/relationships/image" Target="../media/image60.jpeg"/><Relationship Id="rId6" Type="http://schemas.openxmlformats.org/officeDocument/2006/relationships/image" Target="../media/image6.pn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jpeg"/><Relationship Id="rId52" Type="http://schemas.openxmlformats.org/officeDocument/2006/relationships/image" Target="../media/image52.jpe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jpeg"/><Relationship Id="rId49" Type="http://schemas.openxmlformats.org/officeDocument/2006/relationships/image" Target="../media/image49.png"/><Relationship Id="rId48" Type="http://schemas.openxmlformats.org/officeDocument/2006/relationships/image" Target="../media/image48.jpeg"/><Relationship Id="rId47" Type="http://schemas.openxmlformats.org/officeDocument/2006/relationships/image" Target="../media/image47.png"/><Relationship Id="rId46" Type="http://schemas.openxmlformats.org/officeDocument/2006/relationships/image" Target="../media/image46.jpe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pn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jpeg"/><Relationship Id="rId111" Type="http://schemas.openxmlformats.org/officeDocument/2006/relationships/image" Target="../media/image111.jpeg"/><Relationship Id="rId110" Type="http://schemas.openxmlformats.org/officeDocument/2006/relationships/image" Target="../media/image110.jpeg"/><Relationship Id="rId11" Type="http://schemas.openxmlformats.org/officeDocument/2006/relationships/image" Target="../media/image11.png"/><Relationship Id="rId109" Type="http://schemas.openxmlformats.org/officeDocument/2006/relationships/image" Target="../media/image109.jpeg"/><Relationship Id="rId108" Type="http://schemas.openxmlformats.org/officeDocument/2006/relationships/image" Target="../media/image108.jpeg"/><Relationship Id="rId107" Type="http://schemas.openxmlformats.org/officeDocument/2006/relationships/image" Target="../media/image107.jpe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193675</xdr:colOff>
      <xdr:row>11</xdr:row>
      <xdr:rowOff>200025</xdr:rowOff>
    </xdr:from>
    <xdr:to>
      <xdr:col>6</xdr:col>
      <xdr:colOff>93345</xdr:colOff>
      <xdr:row>11</xdr:row>
      <xdr:rowOff>551745</xdr:rowOff>
    </xdr:to>
    <xdr:pic>
      <xdr:nvPicPr>
        <xdr:cNvPr id="2" name="Picture 3"/>
        <xdr:cNvPicPr/>
      </xdr:nvPicPr>
      <xdr:blipFill>
        <a:blip r:embed="rId1" cstate="print"/>
        <a:stretch>
          <a:fillRect/>
        </a:stretch>
      </xdr:blipFill>
      <xdr:spPr>
        <a:xfrm>
          <a:off x="3404235" y="13879195"/>
          <a:ext cx="1737995" cy="3511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810895</xdr:colOff>
      <xdr:row>12</xdr:row>
      <xdr:rowOff>163830</xdr:rowOff>
    </xdr:from>
    <xdr:to>
      <xdr:col>11</xdr:col>
      <xdr:colOff>1037695</xdr:colOff>
      <xdr:row>12</xdr:row>
      <xdr:rowOff>686190</xdr:rowOff>
    </xdr:to>
    <xdr:pic>
      <xdr:nvPicPr>
        <xdr:cNvPr id="3" name="Picture 4"/>
        <xdr:cNvPicPr/>
      </xdr:nvPicPr>
      <xdr:blipFill>
        <a:blip r:embed="rId2" cstate="print"/>
        <a:stretch>
          <a:fillRect/>
        </a:stretch>
      </xdr:blipFill>
      <xdr:spPr>
        <a:xfrm>
          <a:off x="9812655" y="14576425"/>
          <a:ext cx="226695" cy="521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898525</xdr:colOff>
      <xdr:row>11</xdr:row>
      <xdr:rowOff>85090</xdr:rowOff>
    </xdr:from>
    <xdr:to>
      <xdr:col>11</xdr:col>
      <xdr:colOff>1037845</xdr:colOff>
      <xdr:row>11</xdr:row>
      <xdr:rowOff>665770</xdr:rowOff>
    </xdr:to>
    <xdr:pic>
      <xdr:nvPicPr>
        <xdr:cNvPr id="4" name="Picture 5"/>
        <xdr:cNvPicPr/>
      </xdr:nvPicPr>
      <xdr:blipFill>
        <a:blip r:embed="rId3" cstate="print"/>
        <a:stretch>
          <a:fillRect/>
        </a:stretch>
      </xdr:blipFill>
      <xdr:spPr>
        <a:xfrm>
          <a:off x="9900285" y="13764260"/>
          <a:ext cx="139065" cy="5803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174625</xdr:colOff>
      <xdr:row>12</xdr:row>
      <xdr:rowOff>243205</xdr:rowOff>
    </xdr:from>
    <xdr:to>
      <xdr:col>6</xdr:col>
      <xdr:colOff>165265</xdr:colOff>
      <xdr:row>12</xdr:row>
      <xdr:rowOff>680605</xdr:rowOff>
    </xdr:to>
    <xdr:pic>
      <xdr:nvPicPr>
        <xdr:cNvPr id="5" name="Picture 6"/>
        <xdr:cNvPicPr/>
      </xdr:nvPicPr>
      <xdr:blipFill>
        <a:blip r:embed="rId4" cstate="print"/>
        <a:stretch>
          <a:fillRect/>
        </a:stretch>
      </xdr:blipFill>
      <xdr:spPr>
        <a:xfrm>
          <a:off x="3385185" y="14655800"/>
          <a:ext cx="1828800" cy="436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186690</xdr:colOff>
      <xdr:row>13</xdr:row>
      <xdr:rowOff>206375</xdr:rowOff>
    </xdr:from>
    <xdr:to>
      <xdr:col>6</xdr:col>
      <xdr:colOff>133770</xdr:colOff>
      <xdr:row>13</xdr:row>
      <xdr:rowOff>568895</xdr:rowOff>
    </xdr:to>
    <xdr:pic>
      <xdr:nvPicPr>
        <xdr:cNvPr id="6" name="Picture 7"/>
        <xdr:cNvPicPr/>
      </xdr:nvPicPr>
      <xdr:blipFill>
        <a:blip r:embed="rId5" cstate="print"/>
        <a:stretch>
          <a:fillRect/>
        </a:stretch>
      </xdr:blipFill>
      <xdr:spPr>
        <a:xfrm>
          <a:off x="3397250" y="15523845"/>
          <a:ext cx="1784985" cy="3619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245110</xdr:colOff>
      <xdr:row>14</xdr:row>
      <xdr:rowOff>259080</xdr:rowOff>
    </xdr:from>
    <xdr:to>
      <xdr:col>6</xdr:col>
      <xdr:colOff>101220</xdr:colOff>
      <xdr:row>14</xdr:row>
      <xdr:rowOff>734280</xdr:rowOff>
    </xdr:to>
    <xdr:pic>
      <xdr:nvPicPr>
        <xdr:cNvPr id="7" name="Picture 8"/>
        <xdr:cNvPicPr/>
      </xdr:nvPicPr>
      <xdr:blipFill>
        <a:blip r:embed="rId6" cstate="print"/>
        <a:stretch>
          <a:fillRect/>
        </a:stretch>
      </xdr:blipFill>
      <xdr:spPr>
        <a:xfrm>
          <a:off x="3455670" y="16338550"/>
          <a:ext cx="1694180" cy="4749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898525</xdr:colOff>
      <xdr:row>13</xdr:row>
      <xdr:rowOff>85725</xdr:rowOff>
    </xdr:from>
    <xdr:to>
      <xdr:col>11</xdr:col>
      <xdr:colOff>1037845</xdr:colOff>
      <xdr:row>13</xdr:row>
      <xdr:rowOff>647325</xdr:rowOff>
    </xdr:to>
    <xdr:pic>
      <xdr:nvPicPr>
        <xdr:cNvPr id="8" name="Picture 5"/>
        <xdr:cNvPicPr/>
      </xdr:nvPicPr>
      <xdr:blipFill>
        <a:blip r:embed="rId7" cstate="print"/>
        <a:stretch>
          <a:fillRect/>
        </a:stretch>
      </xdr:blipFill>
      <xdr:spPr>
        <a:xfrm>
          <a:off x="9900285" y="15403195"/>
          <a:ext cx="139065" cy="5613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810260</xdr:colOff>
      <xdr:row>14</xdr:row>
      <xdr:rowOff>153035</xdr:rowOff>
    </xdr:from>
    <xdr:to>
      <xdr:col>11</xdr:col>
      <xdr:colOff>1037060</xdr:colOff>
      <xdr:row>14</xdr:row>
      <xdr:rowOff>666035</xdr:rowOff>
    </xdr:to>
    <xdr:pic>
      <xdr:nvPicPr>
        <xdr:cNvPr id="9" name="Picture 4"/>
        <xdr:cNvPicPr/>
      </xdr:nvPicPr>
      <xdr:blipFill>
        <a:blip r:embed="rId8" cstate="print"/>
        <a:stretch>
          <a:fillRect/>
        </a:stretch>
      </xdr:blipFill>
      <xdr:spPr>
        <a:xfrm>
          <a:off x="9812020" y="16232505"/>
          <a:ext cx="226695" cy="51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898525</xdr:colOff>
      <xdr:row>15</xdr:row>
      <xdr:rowOff>48895</xdr:rowOff>
    </xdr:from>
    <xdr:to>
      <xdr:col>11</xdr:col>
      <xdr:colOff>1037845</xdr:colOff>
      <xdr:row>15</xdr:row>
      <xdr:rowOff>620935</xdr:rowOff>
    </xdr:to>
    <xdr:pic>
      <xdr:nvPicPr>
        <xdr:cNvPr id="10" name="Picture 5"/>
        <xdr:cNvPicPr/>
      </xdr:nvPicPr>
      <xdr:blipFill>
        <a:blip r:embed="rId9" cstate="print"/>
        <a:stretch>
          <a:fillRect/>
        </a:stretch>
      </xdr:blipFill>
      <xdr:spPr>
        <a:xfrm>
          <a:off x="9900285" y="17004665"/>
          <a:ext cx="139065" cy="5715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879475</xdr:colOff>
      <xdr:row>17</xdr:row>
      <xdr:rowOff>265430</xdr:rowOff>
    </xdr:from>
    <xdr:to>
      <xdr:col>11</xdr:col>
      <xdr:colOff>1027435</xdr:colOff>
      <xdr:row>17</xdr:row>
      <xdr:rowOff>873830</xdr:rowOff>
    </xdr:to>
    <xdr:pic>
      <xdr:nvPicPr>
        <xdr:cNvPr id="11" name="Picture 5"/>
        <xdr:cNvPicPr/>
      </xdr:nvPicPr>
      <xdr:blipFill>
        <a:blip r:embed="rId10" cstate="print"/>
        <a:stretch>
          <a:fillRect/>
        </a:stretch>
      </xdr:blipFill>
      <xdr:spPr>
        <a:xfrm>
          <a:off x="9881235" y="18964275"/>
          <a:ext cx="147955" cy="608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801370</xdr:colOff>
      <xdr:row>16</xdr:row>
      <xdr:rowOff>66675</xdr:rowOff>
    </xdr:from>
    <xdr:to>
      <xdr:col>11</xdr:col>
      <xdr:colOff>1037170</xdr:colOff>
      <xdr:row>16</xdr:row>
      <xdr:rowOff>598035</xdr:rowOff>
    </xdr:to>
    <xdr:pic>
      <xdr:nvPicPr>
        <xdr:cNvPr id="12" name="Picture 4"/>
        <xdr:cNvPicPr/>
      </xdr:nvPicPr>
      <xdr:blipFill>
        <a:blip r:embed="rId11" cstate="print"/>
        <a:stretch>
          <a:fillRect/>
        </a:stretch>
      </xdr:blipFill>
      <xdr:spPr>
        <a:xfrm>
          <a:off x="9803130" y="17851120"/>
          <a:ext cx="235585" cy="5308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793115</xdr:colOff>
      <xdr:row>18</xdr:row>
      <xdr:rowOff>219075</xdr:rowOff>
    </xdr:from>
    <xdr:to>
      <xdr:col>11</xdr:col>
      <xdr:colOff>1046195</xdr:colOff>
      <xdr:row>18</xdr:row>
      <xdr:rowOff>800475</xdr:rowOff>
    </xdr:to>
    <xdr:pic>
      <xdr:nvPicPr>
        <xdr:cNvPr id="13" name="Picture 4"/>
        <xdr:cNvPicPr/>
      </xdr:nvPicPr>
      <xdr:blipFill>
        <a:blip r:embed="rId12" cstate="print"/>
        <a:stretch>
          <a:fillRect/>
        </a:stretch>
      </xdr:blipFill>
      <xdr:spPr>
        <a:xfrm>
          <a:off x="9794875" y="20099020"/>
          <a:ext cx="252730" cy="5810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102870</xdr:colOff>
      <xdr:row>15</xdr:row>
      <xdr:rowOff>244475</xdr:rowOff>
    </xdr:from>
    <xdr:to>
      <xdr:col>6</xdr:col>
      <xdr:colOff>58950</xdr:colOff>
      <xdr:row>15</xdr:row>
      <xdr:rowOff>635435</xdr:rowOff>
    </xdr:to>
    <xdr:pic>
      <xdr:nvPicPr>
        <xdr:cNvPr id="14" name="Picture 9"/>
        <xdr:cNvPicPr/>
      </xdr:nvPicPr>
      <xdr:blipFill>
        <a:blip r:embed="rId13" cstate="print"/>
        <a:stretch>
          <a:fillRect/>
        </a:stretch>
      </xdr:blipFill>
      <xdr:spPr>
        <a:xfrm>
          <a:off x="3313430" y="17200245"/>
          <a:ext cx="1793875" cy="3905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90805</xdr:colOff>
      <xdr:row>16</xdr:row>
      <xdr:rowOff>300990</xdr:rowOff>
    </xdr:from>
    <xdr:to>
      <xdr:col>6</xdr:col>
      <xdr:colOff>133645</xdr:colOff>
      <xdr:row>16</xdr:row>
      <xdr:rowOff>671790</xdr:rowOff>
    </xdr:to>
    <xdr:pic>
      <xdr:nvPicPr>
        <xdr:cNvPr id="15" name="Picture 10"/>
        <xdr:cNvPicPr/>
      </xdr:nvPicPr>
      <xdr:blipFill>
        <a:blip r:embed="rId14" cstate="print"/>
        <a:stretch>
          <a:fillRect/>
        </a:stretch>
      </xdr:blipFill>
      <xdr:spPr>
        <a:xfrm>
          <a:off x="3301365" y="18085435"/>
          <a:ext cx="1880870" cy="3702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92710</xdr:colOff>
      <xdr:row>17</xdr:row>
      <xdr:rowOff>379730</xdr:rowOff>
    </xdr:from>
    <xdr:to>
      <xdr:col>6</xdr:col>
      <xdr:colOff>135550</xdr:colOff>
      <xdr:row>17</xdr:row>
      <xdr:rowOff>808130</xdr:rowOff>
    </xdr:to>
    <xdr:pic>
      <xdr:nvPicPr>
        <xdr:cNvPr id="16" name="Picture 11"/>
        <xdr:cNvPicPr/>
      </xdr:nvPicPr>
      <xdr:blipFill>
        <a:blip r:embed="rId15" cstate="print"/>
        <a:stretch>
          <a:fillRect/>
        </a:stretch>
      </xdr:blipFill>
      <xdr:spPr>
        <a:xfrm>
          <a:off x="3303270" y="19078575"/>
          <a:ext cx="1880870" cy="4279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71120</xdr:colOff>
      <xdr:row>18</xdr:row>
      <xdr:rowOff>335280</xdr:rowOff>
    </xdr:from>
    <xdr:to>
      <xdr:col>6</xdr:col>
      <xdr:colOff>166160</xdr:colOff>
      <xdr:row>18</xdr:row>
      <xdr:rowOff>772320</xdr:rowOff>
    </xdr:to>
    <xdr:pic>
      <xdr:nvPicPr>
        <xdr:cNvPr id="17" name="Picture 12"/>
        <xdr:cNvPicPr/>
      </xdr:nvPicPr>
      <xdr:blipFill>
        <a:blip r:embed="rId16" cstate="print"/>
        <a:stretch>
          <a:fillRect/>
        </a:stretch>
      </xdr:blipFill>
      <xdr:spPr>
        <a:xfrm>
          <a:off x="3281680" y="20215225"/>
          <a:ext cx="1932940" cy="436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775970</xdr:colOff>
      <xdr:row>27</xdr:row>
      <xdr:rowOff>189230</xdr:rowOff>
    </xdr:from>
    <xdr:to>
      <xdr:col>11</xdr:col>
      <xdr:colOff>1046330</xdr:colOff>
      <xdr:row>27</xdr:row>
      <xdr:rowOff>815630</xdr:rowOff>
    </xdr:to>
    <xdr:pic>
      <xdr:nvPicPr>
        <xdr:cNvPr id="18" name="Picture 13"/>
        <xdr:cNvPicPr/>
      </xdr:nvPicPr>
      <xdr:blipFill>
        <a:blip r:embed="rId17" cstate="print"/>
        <a:stretch>
          <a:fillRect/>
        </a:stretch>
      </xdr:blipFill>
      <xdr:spPr>
        <a:xfrm>
          <a:off x="9777730" y="26944320"/>
          <a:ext cx="269875" cy="626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92710</xdr:colOff>
      <xdr:row>29</xdr:row>
      <xdr:rowOff>229870</xdr:rowOff>
    </xdr:from>
    <xdr:to>
      <xdr:col>6</xdr:col>
      <xdr:colOff>126910</xdr:colOff>
      <xdr:row>29</xdr:row>
      <xdr:rowOff>467470</xdr:rowOff>
    </xdr:to>
    <xdr:pic>
      <xdr:nvPicPr>
        <xdr:cNvPr id="19" name="Picture 14"/>
        <xdr:cNvPicPr/>
      </xdr:nvPicPr>
      <xdr:blipFill>
        <a:blip r:embed="rId18" cstate="print"/>
        <a:stretch>
          <a:fillRect/>
        </a:stretch>
      </xdr:blipFill>
      <xdr:spPr>
        <a:xfrm>
          <a:off x="3303270" y="28409900"/>
          <a:ext cx="1871980" cy="2374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150495</xdr:colOff>
      <xdr:row>30</xdr:row>
      <xdr:rowOff>237490</xdr:rowOff>
    </xdr:from>
    <xdr:to>
      <xdr:col>6</xdr:col>
      <xdr:colOff>15245</xdr:colOff>
      <xdr:row>30</xdr:row>
      <xdr:rowOff>456010</xdr:rowOff>
    </xdr:to>
    <xdr:pic>
      <xdr:nvPicPr>
        <xdr:cNvPr id="20" name="Picture 14"/>
        <xdr:cNvPicPr/>
      </xdr:nvPicPr>
      <xdr:blipFill>
        <a:blip r:embed="rId19" cstate="print"/>
        <a:stretch>
          <a:fillRect/>
        </a:stretch>
      </xdr:blipFill>
      <xdr:spPr>
        <a:xfrm>
          <a:off x="3361055" y="29153485"/>
          <a:ext cx="1703070" cy="218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906780</xdr:colOff>
      <xdr:row>29</xdr:row>
      <xdr:rowOff>38100</xdr:rowOff>
    </xdr:from>
    <xdr:to>
      <xdr:col>11</xdr:col>
      <xdr:colOff>1046100</xdr:colOff>
      <xdr:row>29</xdr:row>
      <xdr:rowOff>609060</xdr:rowOff>
    </xdr:to>
    <xdr:pic>
      <xdr:nvPicPr>
        <xdr:cNvPr id="21" name="Picture 5"/>
        <xdr:cNvPicPr/>
      </xdr:nvPicPr>
      <xdr:blipFill>
        <a:blip r:embed="rId20" cstate="print"/>
        <a:stretch>
          <a:fillRect/>
        </a:stretch>
      </xdr:blipFill>
      <xdr:spPr>
        <a:xfrm>
          <a:off x="9908540" y="28218130"/>
          <a:ext cx="139065" cy="5708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819150</xdr:colOff>
      <xdr:row>30</xdr:row>
      <xdr:rowOff>75565</xdr:rowOff>
    </xdr:from>
    <xdr:to>
      <xdr:col>11</xdr:col>
      <xdr:colOff>1045950</xdr:colOff>
      <xdr:row>30</xdr:row>
      <xdr:rowOff>598645</xdr:rowOff>
    </xdr:to>
    <xdr:pic>
      <xdr:nvPicPr>
        <xdr:cNvPr id="22" name="Picture 4"/>
        <xdr:cNvPicPr/>
      </xdr:nvPicPr>
      <xdr:blipFill>
        <a:blip r:embed="rId2" cstate="print"/>
        <a:stretch>
          <a:fillRect/>
        </a:stretch>
      </xdr:blipFill>
      <xdr:spPr>
        <a:xfrm>
          <a:off x="9820910" y="28991560"/>
          <a:ext cx="226695" cy="5226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914400</xdr:colOff>
      <xdr:row>31</xdr:row>
      <xdr:rowOff>18415</xdr:rowOff>
    </xdr:from>
    <xdr:to>
      <xdr:col>11</xdr:col>
      <xdr:colOff>1045800</xdr:colOff>
      <xdr:row>31</xdr:row>
      <xdr:rowOff>560575</xdr:rowOff>
    </xdr:to>
    <xdr:pic>
      <xdr:nvPicPr>
        <xdr:cNvPr id="23" name="Picture 5"/>
        <xdr:cNvPicPr/>
      </xdr:nvPicPr>
      <xdr:blipFill>
        <a:blip r:embed="rId21" cstate="print"/>
        <a:stretch>
          <a:fillRect/>
        </a:stretch>
      </xdr:blipFill>
      <xdr:spPr>
        <a:xfrm>
          <a:off x="9916160" y="29608780"/>
          <a:ext cx="130810" cy="5416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855345</xdr:colOff>
      <xdr:row>32</xdr:row>
      <xdr:rowOff>71755</xdr:rowOff>
    </xdr:from>
    <xdr:to>
      <xdr:col>11</xdr:col>
      <xdr:colOff>1091145</xdr:colOff>
      <xdr:row>32</xdr:row>
      <xdr:rowOff>604195</xdr:rowOff>
    </xdr:to>
    <xdr:pic>
      <xdr:nvPicPr>
        <xdr:cNvPr id="24" name="Picture 4"/>
        <xdr:cNvPicPr/>
      </xdr:nvPicPr>
      <xdr:blipFill>
        <a:blip r:embed="rId11" cstate="print"/>
        <a:stretch>
          <a:fillRect/>
        </a:stretch>
      </xdr:blipFill>
      <xdr:spPr>
        <a:xfrm>
          <a:off x="9857105" y="30359985"/>
          <a:ext cx="235585" cy="5321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841375</xdr:colOff>
      <xdr:row>34</xdr:row>
      <xdr:rowOff>136525</xdr:rowOff>
    </xdr:from>
    <xdr:to>
      <xdr:col>11</xdr:col>
      <xdr:colOff>1068535</xdr:colOff>
      <xdr:row>34</xdr:row>
      <xdr:rowOff>660685</xdr:rowOff>
    </xdr:to>
    <xdr:pic>
      <xdr:nvPicPr>
        <xdr:cNvPr id="25" name="Picture 4"/>
        <xdr:cNvPicPr/>
      </xdr:nvPicPr>
      <xdr:blipFill>
        <a:blip r:embed="rId2" cstate="print"/>
        <a:stretch>
          <a:fillRect/>
        </a:stretch>
      </xdr:blipFill>
      <xdr:spPr>
        <a:xfrm>
          <a:off x="9843135" y="31741745"/>
          <a:ext cx="226695" cy="5238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906145</xdr:colOff>
      <xdr:row>33</xdr:row>
      <xdr:rowOff>27305</xdr:rowOff>
    </xdr:from>
    <xdr:to>
      <xdr:col>11</xdr:col>
      <xdr:colOff>1045465</xdr:colOff>
      <xdr:row>33</xdr:row>
      <xdr:rowOff>598985</xdr:rowOff>
    </xdr:to>
    <xdr:pic>
      <xdr:nvPicPr>
        <xdr:cNvPr id="26" name="Picture 5"/>
        <xdr:cNvPicPr/>
      </xdr:nvPicPr>
      <xdr:blipFill>
        <a:blip r:embed="rId9" cstate="print"/>
        <a:stretch>
          <a:fillRect/>
        </a:stretch>
      </xdr:blipFill>
      <xdr:spPr>
        <a:xfrm>
          <a:off x="9907905" y="30975300"/>
          <a:ext cx="139065" cy="5715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169545</xdr:colOff>
      <xdr:row>31</xdr:row>
      <xdr:rowOff>250825</xdr:rowOff>
    </xdr:from>
    <xdr:to>
      <xdr:col>6</xdr:col>
      <xdr:colOff>86855</xdr:colOff>
      <xdr:row>31</xdr:row>
      <xdr:rowOff>459625</xdr:rowOff>
    </xdr:to>
    <xdr:pic>
      <xdr:nvPicPr>
        <xdr:cNvPr id="27" name="Picture 15"/>
        <xdr:cNvPicPr/>
      </xdr:nvPicPr>
      <xdr:blipFill>
        <a:blip r:embed="rId22" cstate="print"/>
        <a:stretch>
          <a:fillRect/>
        </a:stretch>
      </xdr:blipFill>
      <xdr:spPr>
        <a:xfrm>
          <a:off x="3380105" y="29841190"/>
          <a:ext cx="1755140" cy="208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130175</xdr:colOff>
      <xdr:row>32</xdr:row>
      <xdr:rowOff>219075</xdr:rowOff>
    </xdr:from>
    <xdr:to>
      <xdr:col>6</xdr:col>
      <xdr:colOff>147095</xdr:colOff>
      <xdr:row>32</xdr:row>
      <xdr:rowOff>438315</xdr:rowOff>
    </xdr:to>
    <xdr:pic>
      <xdr:nvPicPr>
        <xdr:cNvPr id="28" name="Picture 15"/>
        <xdr:cNvPicPr/>
      </xdr:nvPicPr>
      <xdr:blipFill>
        <a:blip r:embed="rId23" cstate="print"/>
        <a:stretch>
          <a:fillRect/>
        </a:stretch>
      </xdr:blipFill>
      <xdr:spPr>
        <a:xfrm>
          <a:off x="3340735" y="30507305"/>
          <a:ext cx="1854835" cy="21907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113030</xdr:colOff>
      <xdr:row>33</xdr:row>
      <xdr:rowOff>210185</xdr:rowOff>
    </xdr:from>
    <xdr:to>
      <xdr:col>6</xdr:col>
      <xdr:colOff>164870</xdr:colOff>
      <xdr:row>33</xdr:row>
      <xdr:rowOff>504665</xdr:rowOff>
    </xdr:to>
    <xdr:pic>
      <xdr:nvPicPr>
        <xdr:cNvPr id="29" name="Picture 16"/>
        <xdr:cNvPicPr/>
      </xdr:nvPicPr>
      <xdr:blipFill>
        <a:blip r:embed="rId24" cstate="print"/>
        <a:stretch>
          <a:fillRect/>
        </a:stretch>
      </xdr:blipFill>
      <xdr:spPr>
        <a:xfrm>
          <a:off x="3323590" y="31158180"/>
          <a:ext cx="1889760" cy="2940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133350</xdr:colOff>
      <xdr:row>34</xdr:row>
      <xdr:rowOff>259080</xdr:rowOff>
    </xdr:from>
    <xdr:to>
      <xdr:col>6</xdr:col>
      <xdr:colOff>167910</xdr:colOff>
      <xdr:row>34</xdr:row>
      <xdr:rowOff>553200</xdr:rowOff>
    </xdr:to>
    <xdr:pic>
      <xdr:nvPicPr>
        <xdr:cNvPr id="30" name="Picture 16"/>
        <xdr:cNvPicPr/>
      </xdr:nvPicPr>
      <xdr:blipFill>
        <a:blip r:embed="rId25" cstate="print"/>
        <a:stretch>
          <a:fillRect/>
        </a:stretch>
      </xdr:blipFill>
      <xdr:spPr>
        <a:xfrm>
          <a:off x="3343910" y="31864300"/>
          <a:ext cx="1872615" cy="2940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828040</xdr:colOff>
      <xdr:row>25</xdr:row>
      <xdr:rowOff>269240</xdr:rowOff>
    </xdr:from>
    <xdr:to>
      <xdr:col>11</xdr:col>
      <xdr:colOff>1046200</xdr:colOff>
      <xdr:row>25</xdr:row>
      <xdr:rowOff>773240</xdr:rowOff>
    </xdr:to>
    <xdr:pic>
      <xdr:nvPicPr>
        <xdr:cNvPr id="31" name="Picture 13"/>
        <xdr:cNvPicPr/>
      </xdr:nvPicPr>
      <xdr:blipFill>
        <a:blip r:embed="rId26" cstate="print"/>
        <a:stretch>
          <a:fillRect/>
        </a:stretch>
      </xdr:blipFill>
      <xdr:spPr>
        <a:xfrm>
          <a:off x="9829800" y="25195530"/>
          <a:ext cx="217805" cy="50355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827405</xdr:colOff>
      <xdr:row>26</xdr:row>
      <xdr:rowOff>170180</xdr:rowOff>
    </xdr:from>
    <xdr:to>
      <xdr:col>11</xdr:col>
      <xdr:colOff>1045565</xdr:colOff>
      <xdr:row>26</xdr:row>
      <xdr:rowOff>675260</xdr:rowOff>
    </xdr:to>
    <xdr:pic>
      <xdr:nvPicPr>
        <xdr:cNvPr id="32" name="Picture 13"/>
        <xdr:cNvPicPr/>
      </xdr:nvPicPr>
      <xdr:blipFill>
        <a:blip r:embed="rId27" cstate="print"/>
        <a:stretch>
          <a:fillRect/>
        </a:stretch>
      </xdr:blipFill>
      <xdr:spPr>
        <a:xfrm>
          <a:off x="9829165" y="26068020"/>
          <a:ext cx="217805" cy="5048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390525</xdr:colOff>
      <xdr:row>67</xdr:row>
      <xdr:rowOff>239395</xdr:rowOff>
    </xdr:from>
    <xdr:to>
      <xdr:col>6</xdr:col>
      <xdr:colOff>259125</xdr:colOff>
      <xdr:row>67</xdr:row>
      <xdr:rowOff>1146235</xdr:rowOff>
    </xdr:to>
    <xdr:pic>
      <xdr:nvPicPr>
        <xdr:cNvPr id="34" name="Picture 20"/>
        <xdr:cNvPicPr/>
      </xdr:nvPicPr>
      <xdr:blipFill>
        <a:blip r:embed="rId28" cstate="print"/>
        <a:stretch>
          <a:fillRect/>
        </a:stretch>
      </xdr:blipFill>
      <xdr:spPr>
        <a:xfrm>
          <a:off x="4286885" y="74434065"/>
          <a:ext cx="1021080" cy="9067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104140</xdr:colOff>
      <xdr:row>67</xdr:row>
      <xdr:rowOff>239395</xdr:rowOff>
    </xdr:from>
    <xdr:to>
      <xdr:col>4</xdr:col>
      <xdr:colOff>400060</xdr:colOff>
      <xdr:row>67</xdr:row>
      <xdr:rowOff>1156675</xdr:rowOff>
    </xdr:to>
    <xdr:pic>
      <xdr:nvPicPr>
        <xdr:cNvPr id="35" name="Picture 19"/>
        <xdr:cNvPicPr/>
      </xdr:nvPicPr>
      <xdr:blipFill>
        <a:blip r:embed="rId29" cstate="print"/>
        <a:stretch>
          <a:fillRect/>
        </a:stretch>
      </xdr:blipFill>
      <xdr:spPr>
        <a:xfrm>
          <a:off x="3314700" y="74434065"/>
          <a:ext cx="981710" cy="9169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102235</xdr:colOff>
      <xdr:row>68</xdr:row>
      <xdr:rowOff>114935</xdr:rowOff>
    </xdr:from>
    <xdr:to>
      <xdr:col>4</xdr:col>
      <xdr:colOff>502915</xdr:colOff>
      <xdr:row>68</xdr:row>
      <xdr:rowOff>1133375</xdr:rowOff>
    </xdr:to>
    <xdr:pic>
      <xdr:nvPicPr>
        <xdr:cNvPr id="36" name="Picture 22"/>
        <xdr:cNvPicPr/>
      </xdr:nvPicPr>
      <xdr:blipFill>
        <a:blip r:embed="rId30" cstate="print"/>
        <a:stretch>
          <a:fillRect/>
        </a:stretch>
      </xdr:blipFill>
      <xdr:spPr>
        <a:xfrm>
          <a:off x="3312795" y="75652630"/>
          <a:ext cx="1085850" cy="10179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530225</xdr:colOff>
      <xdr:row>68</xdr:row>
      <xdr:rowOff>259080</xdr:rowOff>
    </xdr:from>
    <xdr:to>
      <xdr:col>6</xdr:col>
      <xdr:colOff>267785</xdr:colOff>
      <xdr:row>68</xdr:row>
      <xdr:rowOff>1020480</xdr:rowOff>
    </xdr:to>
    <xdr:pic>
      <xdr:nvPicPr>
        <xdr:cNvPr id="37" name="Picture 21"/>
        <xdr:cNvPicPr/>
      </xdr:nvPicPr>
      <xdr:blipFill>
        <a:blip r:embed="rId31" cstate="print"/>
        <a:stretch>
          <a:fillRect/>
        </a:stretch>
      </xdr:blipFill>
      <xdr:spPr>
        <a:xfrm>
          <a:off x="4426585" y="75796775"/>
          <a:ext cx="889635" cy="7613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102235</xdr:colOff>
      <xdr:row>70</xdr:row>
      <xdr:rowOff>302895</xdr:rowOff>
    </xdr:from>
    <xdr:to>
      <xdr:col>4</xdr:col>
      <xdr:colOff>302395</xdr:colOff>
      <xdr:row>70</xdr:row>
      <xdr:rowOff>929295</xdr:rowOff>
    </xdr:to>
    <xdr:pic>
      <xdr:nvPicPr>
        <xdr:cNvPr id="38" name="Picture 23"/>
        <xdr:cNvPicPr/>
      </xdr:nvPicPr>
      <xdr:blipFill>
        <a:blip r:embed="rId32" cstate="print"/>
        <a:stretch>
          <a:fillRect/>
        </a:stretch>
      </xdr:blipFill>
      <xdr:spPr>
        <a:xfrm>
          <a:off x="3312795" y="78278990"/>
          <a:ext cx="885825" cy="626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339090</xdr:colOff>
      <xdr:row>70</xdr:row>
      <xdr:rowOff>280670</xdr:rowOff>
    </xdr:from>
    <xdr:to>
      <xdr:col>6</xdr:col>
      <xdr:colOff>155130</xdr:colOff>
      <xdr:row>70</xdr:row>
      <xdr:rowOff>937310</xdr:rowOff>
    </xdr:to>
    <xdr:pic>
      <xdr:nvPicPr>
        <xdr:cNvPr id="39" name="Picture 24"/>
        <xdr:cNvPicPr/>
      </xdr:nvPicPr>
      <xdr:blipFill>
        <a:blip r:embed="rId33" cstate="print"/>
        <a:stretch>
          <a:fillRect/>
        </a:stretch>
      </xdr:blipFill>
      <xdr:spPr>
        <a:xfrm>
          <a:off x="4235450" y="78256765"/>
          <a:ext cx="968375" cy="6565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462280</xdr:colOff>
      <xdr:row>71</xdr:row>
      <xdr:rowOff>175260</xdr:rowOff>
    </xdr:from>
    <xdr:to>
      <xdr:col>5</xdr:col>
      <xdr:colOff>365800</xdr:colOff>
      <xdr:row>71</xdr:row>
      <xdr:rowOff>1125300</xdr:rowOff>
    </xdr:to>
    <xdr:pic>
      <xdr:nvPicPr>
        <xdr:cNvPr id="40" name="Picture 25"/>
        <xdr:cNvPicPr/>
      </xdr:nvPicPr>
      <xdr:blipFill>
        <a:blip r:embed="rId34" cstate="print"/>
        <a:stretch>
          <a:fillRect/>
        </a:stretch>
      </xdr:blipFill>
      <xdr:spPr>
        <a:xfrm>
          <a:off x="3672840" y="79265780"/>
          <a:ext cx="1275080" cy="949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528320</xdr:colOff>
      <xdr:row>77</xdr:row>
      <xdr:rowOff>69215</xdr:rowOff>
    </xdr:from>
    <xdr:to>
      <xdr:col>5</xdr:col>
      <xdr:colOff>322315</xdr:colOff>
      <xdr:row>77</xdr:row>
      <xdr:rowOff>1183775</xdr:rowOff>
    </xdr:to>
    <xdr:pic>
      <xdr:nvPicPr>
        <xdr:cNvPr id="41" name="Picture 30"/>
        <xdr:cNvPicPr/>
      </xdr:nvPicPr>
      <xdr:blipFill>
        <a:blip r:embed="rId35"/>
        <a:stretch>
          <a:fillRect/>
        </a:stretch>
      </xdr:blipFill>
      <xdr:spPr>
        <a:xfrm>
          <a:off x="3738880" y="86239350"/>
          <a:ext cx="1165225" cy="11144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404495</xdr:colOff>
      <xdr:row>78</xdr:row>
      <xdr:rowOff>41275</xdr:rowOff>
    </xdr:from>
    <xdr:to>
      <xdr:col>5</xdr:col>
      <xdr:colOff>447695</xdr:colOff>
      <xdr:row>78</xdr:row>
      <xdr:rowOff>1166275</xdr:rowOff>
    </xdr:to>
    <xdr:pic>
      <xdr:nvPicPr>
        <xdr:cNvPr id="42" name="Picture 31"/>
        <xdr:cNvPicPr/>
      </xdr:nvPicPr>
      <xdr:blipFill>
        <a:blip r:embed="rId36"/>
        <a:stretch>
          <a:fillRect/>
        </a:stretch>
      </xdr:blipFill>
      <xdr:spPr>
        <a:xfrm>
          <a:off x="3615055" y="87421085"/>
          <a:ext cx="1414780" cy="112458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354965</xdr:colOff>
      <xdr:row>80</xdr:row>
      <xdr:rowOff>220980</xdr:rowOff>
    </xdr:from>
    <xdr:to>
      <xdr:col>5</xdr:col>
      <xdr:colOff>371885</xdr:colOff>
      <xdr:row>80</xdr:row>
      <xdr:rowOff>1166700</xdr:rowOff>
    </xdr:to>
    <xdr:pic>
      <xdr:nvPicPr>
        <xdr:cNvPr id="43" name="Picture 32"/>
        <xdr:cNvPicPr/>
      </xdr:nvPicPr>
      <xdr:blipFill>
        <a:blip r:embed="rId37"/>
        <a:srcRect b="28945"/>
        <a:stretch>
          <a:fillRect/>
        </a:stretch>
      </xdr:blipFill>
      <xdr:spPr>
        <a:xfrm>
          <a:off x="3565525" y="90484960"/>
          <a:ext cx="1388110" cy="9455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246380</xdr:colOff>
      <xdr:row>35</xdr:row>
      <xdr:rowOff>176530</xdr:rowOff>
    </xdr:from>
    <xdr:to>
      <xdr:col>6</xdr:col>
      <xdr:colOff>106340</xdr:colOff>
      <xdr:row>35</xdr:row>
      <xdr:rowOff>660010</xdr:rowOff>
    </xdr:to>
    <xdr:pic>
      <xdr:nvPicPr>
        <xdr:cNvPr id="46" name="Picture 39"/>
        <xdr:cNvPicPr/>
      </xdr:nvPicPr>
      <xdr:blipFill>
        <a:blip r:embed="rId38" cstate="print"/>
        <a:stretch>
          <a:fillRect/>
        </a:stretch>
      </xdr:blipFill>
      <xdr:spPr>
        <a:xfrm>
          <a:off x="3456940" y="32505650"/>
          <a:ext cx="1697990" cy="48323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279360</xdr:colOff>
      <xdr:row>20</xdr:row>
      <xdr:rowOff>162000</xdr:rowOff>
    </xdr:from>
    <xdr:to>
      <xdr:col>5</xdr:col>
      <xdr:colOff>296640</xdr:colOff>
      <xdr:row>20</xdr:row>
      <xdr:rowOff>571320</xdr:rowOff>
    </xdr:to>
    <xdr:pic>
      <xdr:nvPicPr>
        <xdr:cNvPr id="47" name="Picture 40"/>
        <xdr:cNvPicPr/>
      </xdr:nvPicPr>
      <xdr:blipFill>
        <a:blip r:embed="rId39" cstate="print"/>
        <a:stretch>
          <a:fillRect/>
        </a:stretch>
      </xdr:blipFill>
      <xdr:spPr>
        <a:xfrm>
          <a:off x="3489325" y="21399500"/>
          <a:ext cx="1389380" cy="4089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191770</xdr:colOff>
      <xdr:row>21</xdr:row>
      <xdr:rowOff>104775</xdr:rowOff>
    </xdr:from>
    <xdr:to>
      <xdr:col>6</xdr:col>
      <xdr:colOff>51730</xdr:colOff>
      <xdr:row>21</xdr:row>
      <xdr:rowOff>597975</xdr:rowOff>
    </xdr:to>
    <xdr:pic>
      <xdr:nvPicPr>
        <xdr:cNvPr id="48" name="Picture 40"/>
        <xdr:cNvPicPr/>
      </xdr:nvPicPr>
      <xdr:blipFill>
        <a:blip r:embed="rId40" cstate="print"/>
        <a:stretch>
          <a:fillRect/>
        </a:stretch>
      </xdr:blipFill>
      <xdr:spPr>
        <a:xfrm>
          <a:off x="3402330" y="22056725"/>
          <a:ext cx="1697990" cy="492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516890</xdr:colOff>
      <xdr:row>83</xdr:row>
      <xdr:rowOff>64770</xdr:rowOff>
    </xdr:from>
    <xdr:to>
      <xdr:col>5</xdr:col>
      <xdr:colOff>232405</xdr:colOff>
      <xdr:row>83</xdr:row>
      <xdr:rowOff>1185090</xdr:rowOff>
    </xdr:to>
    <xdr:pic>
      <xdr:nvPicPr>
        <xdr:cNvPr id="49" name="Picture 41"/>
        <xdr:cNvPicPr/>
      </xdr:nvPicPr>
      <xdr:blipFill>
        <a:blip r:embed="rId41" cstate="print"/>
        <a:stretch>
          <a:fillRect/>
        </a:stretch>
      </xdr:blipFill>
      <xdr:spPr>
        <a:xfrm>
          <a:off x="3727450" y="94608015"/>
          <a:ext cx="1086485" cy="11201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52560</xdr:colOff>
      <xdr:row>96</xdr:row>
      <xdr:rowOff>59400</xdr:rowOff>
    </xdr:from>
    <xdr:to>
      <xdr:col>4</xdr:col>
      <xdr:colOff>61200</xdr:colOff>
      <xdr:row>96</xdr:row>
      <xdr:rowOff>1639440</xdr:rowOff>
    </xdr:to>
    <xdr:pic>
      <xdr:nvPicPr>
        <xdr:cNvPr id="50" name="Picture 47"/>
        <xdr:cNvPicPr/>
      </xdr:nvPicPr>
      <xdr:blipFill>
        <a:blip r:embed="rId42"/>
        <a:stretch>
          <a:fillRect/>
        </a:stretch>
      </xdr:blipFill>
      <xdr:spPr>
        <a:xfrm>
          <a:off x="3262630" y="109190155"/>
          <a:ext cx="694690" cy="1579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218520</xdr:colOff>
      <xdr:row>96</xdr:row>
      <xdr:rowOff>112320</xdr:rowOff>
    </xdr:from>
    <xdr:to>
      <xdr:col>6</xdr:col>
      <xdr:colOff>95760</xdr:colOff>
      <xdr:row>96</xdr:row>
      <xdr:rowOff>1599840</xdr:rowOff>
    </xdr:to>
    <xdr:pic>
      <xdr:nvPicPr>
        <xdr:cNvPr id="51" name="Picture 48"/>
        <xdr:cNvPicPr/>
      </xdr:nvPicPr>
      <xdr:blipFill>
        <a:blip r:embed="rId43"/>
        <a:stretch>
          <a:fillRect/>
        </a:stretch>
      </xdr:blipFill>
      <xdr:spPr>
        <a:xfrm>
          <a:off x="4114800" y="109242860"/>
          <a:ext cx="1029335" cy="14878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96520</xdr:colOff>
      <xdr:row>96</xdr:row>
      <xdr:rowOff>300990</xdr:rowOff>
    </xdr:from>
    <xdr:to>
      <xdr:col>10</xdr:col>
      <xdr:colOff>610960</xdr:colOff>
      <xdr:row>96</xdr:row>
      <xdr:rowOff>1492230</xdr:rowOff>
    </xdr:to>
    <xdr:pic>
      <xdr:nvPicPr>
        <xdr:cNvPr id="52" name="Picture 4"/>
        <xdr:cNvPicPr/>
      </xdr:nvPicPr>
      <xdr:blipFill>
        <a:blip r:embed="rId44"/>
        <a:stretch>
          <a:fillRect/>
        </a:stretch>
      </xdr:blipFill>
      <xdr:spPr>
        <a:xfrm>
          <a:off x="8383905" y="109432090"/>
          <a:ext cx="514350" cy="11906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423545</xdr:colOff>
      <xdr:row>101</xdr:row>
      <xdr:rowOff>31750</xdr:rowOff>
    </xdr:from>
    <xdr:to>
      <xdr:col>6</xdr:col>
      <xdr:colOff>39065</xdr:colOff>
      <xdr:row>101</xdr:row>
      <xdr:rowOff>1375990</xdr:rowOff>
    </xdr:to>
    <xdr:pic>
      <xdr:nvPicPr>
        <xdr:cNvPr id="53" name="Picture 5"/>
        <xdr:cNvPicPr/>
      </xdr:nvPicPr>
      <xdr:blipFill>
        <a:blip r:embed="rId45"/>
        <a:stretch>
          <a:fillRect/>
        </a:stretch>
      </xdr:blipFill>
      <xdr:spPr>
        <a:xfrm>
          <a:off x="3634105" y="115159790"/>
          <a:ext cx="1453515" cy="13436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548005</xdr:colOff>
      <xdr:row>25</xdr:row>
      <xdr:rowOff>192405</xdr:rowOff>
    </xdr:from>
    <xdr:to>
      <xdr:col>5</xdr:col>
      <xdr:colOff>94045</xdr:colOff>
      <xdr:row>27</xdr:row>
      <xdr:rowOff>836445</xdr:rowOff>
    </xdr:to>
    <xdr:pic>
      <xdr:nvPicPr>
        <xdr:cNvPr id="54" name="Picture 74"/>
        <xdr:cNvPicPr/>
      </xdr:nvPicPr>
      <xdr:blipFill>
        <a:blip r:embed="rId46"/>
        <a:stretch>
          <a:fillRect/>
        </a:stretch>
      </xdr:blipFill>
      <xdr:spPr>
        <a:xfrm>
          <a:off x="3758565" y="25118695"/>
          <a:ext cx="917575" cy="24726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635000</xdr:colOff>
      <xdr:row>76</xdr:row>
      <xdr:rowOff>32385</xdr:rowOff>
    </xdr:from>
    <xdr:to>
      <xdr:col>5</xdr:col>
      <xdr:colOff>250880</xdr:colOff>
      <xdr:row>76</xdr:row>
      <xdr:rowOff>771465</xdr:rowOff>
    </xdr:to>
    <xdr:pic>
      <xdr:nvPicPr>
        <xdr:cNvPr id="55" name="Picture 75"/>
        <xdr:cNvPicPr/>
      </xdr:nvPicPr>
      <xdr:blipFill>
        <a:blip r:embed="rId47" cstate="print"/>
        <a:stretch>
          <a:fillRect/>
        </a:stretch>
      </xdr:blipFill>
      <xdr:spPr>
        <a:xfrm>
          <a:off x="3845560" y="84742655"/>
          <a:ext cx="987425" cy="7385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235800</xdr:colOff>
      <xdr:row>79</xdr:row>
      <xdr:rowOff>1240200</xdr:rowOff>
    </xdr:from>
    <xdr:to>
      <xdr:col>4</xdr:col>
      <xdr:colOff>357480</xdr:colOff>
      <xdr:row>79</xdr:row>
      <xdr:rowOff>1447200</xdr:rowOff>
    </xdr:to>
    <xdr:sp>
      <xdr:nvSpPr>
        <xdr:cNvPr id="56" name="CustomShape 1"/>
        <xdr:cNvSpPr/>
      </xdr:nvSpPr>
      <xdr:spPr>
        <a:xfrm>
          <a:off x="3446145" y="89865835"/>
          <a:ext cx="807085" cy="207010"/>
        </a:xfrm>
        <a:custGeom>
          <a:avLst/>
          <a:gdLst/>
          <a:ahLst/>
          <a:cxnLst/>
          <a:rect l="l" t="t" r="r" b="b"/>
          <a:pathLst>
            <a:path w="21600" h="21600">
              <a:moveTo>
                <a:pt x="0" y="0"/>
              </a:moveTo>
              <a:lnTo>
                <a:pt x="21600" y="0"/>
              </a:lnTo>
              <a:lnTo>
                <a:pt x="21600" y="21600"/>
              </a:lnTo>
              <a:lnTo>
                <a:pt x="0" y="21600"/>
              </a:lnTo>
              <a:lnTo>
                <a:pt x="0" y="0"/>
              </a:lnTo>
              <a:close/>
            </a:path>
          </a:pathLst>
        </a:custGeom>
        <a:solidFill>
          <a:srgbClr val="FFFFFF"/>
        </a:solidFill>
        <a:ln>
          <a:noFill/>
        </a:ln>
      </xdr:spPr>
      <xdr:style>
        <a:lnRef idx="0">
          <a:srgbClr val="FFFFFF"/>
        </a:lnRef>
        <a:fillRef idx="0">
          <a:srgbClr val="FFFFFF"/>
        </a:fillRef>
        <a:effectRef idx="0">
          <a:srgbClr val="FFFFFF"/>
        </a:effectRef>
        <a:fontRef idx="minor"/>
      </xdr:style>
    </xdr:sp>
    <xdr:clientData/>
  </xdr:twoCellAnchor>
  <xdr:twoCellAnchor editAs="oneCell">
    <xdr:from>
      <xdr:col>3</xdr:col>
      <xdr:colOff>235800</xdr:colOff>
      <xdr:row>80</xdr:row>
      <xdr:rowOff>1256040</xdr:rowOff>
    </xdr:from>
    <xdr:to>
      <xdr:col>4</xdr:col>
      <xdr:colOff>357480</xdr:colOff>
      <xdr:row>80</xdr:row>
      <xdr:rowOff>1465560</xdr:rowOff>
    </xdr:to>
    <xdr:sp>
      <xdr:nvSpPr>
        <xdr:cNvPr id="57" name="CustomShape 1"/>
        <xdr:cNvSpPr/>
      </xdr:nvSpPr>
      <xdr:spPr>
        <a:xfrm>
          <a:off x="3446145" y="91520010"/>
          <a:ext cx="807085" cy="208915"/>
        </a:xfrm>
        <a:custGeom>
          <a:avLst/>
          <a:gdLst/>
          <a:ahLst/>
          <a:cxnLst/>
          <a:rect l="l" t="t" r="r" b="b"/>
          <a:pathLst>
            <a:path w="21600" h="21600">
              <a:moveTo>
                <a:pt x="0" y="0"/>
              </a:moveTo>
              <a:lnTo>
                <a:pt x="21600" y="0"/>
              </a:lnTo>
              <a:lnTo>
                <a:pt x="21600" y="21600"/>
              </a:lnTo>
              <a:lnTo>
                <a:pt x="0" y="21600"/>
              </a:lnTo>
              <a:lnTo>
                <a:pt x="0" y="0"/>
              </a:lnTo>
              <a:close/>
            </a:path>
          </a:pathLst>
        </a:custGeom>
        <a:solidFill>
          <a:srgbClr val="FFFFFF"/>
        </a:solidFill>
        <a:ln>
          <a:noFill/>
        </a:ln>
      </xdr:spPr>
      <xdr:style>
        <a:lnRef idx="0">
          <a:srgbClr val="FFFFFF"/>
        </a:lnRef>
        <a:fillRef idx="0">
          <a:srgbClr val="FFFFFF"/>
        </a:fillRef>
        <a:effectRef idx="0">
          <a:srgbClr val="FFFFFF"/>
        </a:effectRef>
        <a:fontRef idx="minor"/>
      </xdr:style>
    </xdr:sp>
    <xdr:clientData/>
  </xdr:twoCellAnchor>
  <xdr:twoCellAnchor editAs="oneCell">
    <xdr:from>
      <xdr:col>3</xdr:col>
      <xdr:colOff>278130</xdr:colOff>
      <xdr:row>102</xdr:row>
      <xdr:rowOff>66675</xdr:rowOff>
    </xdr:from>
    <xdr:to>
      <xdr:col>5</xdr:col>
      <xdr:colOff>312690</xdr:colOff>
      <xdr:row>104</xdr:row>
      <xdr:rowOff>361875</xdr:rowOff>
    </xdr:to>
    <xdr:pic>
      <xdr:nvPicPr>
        <xdr:cNvPr id="58" name="Picture 1"/>
        <xdr:cNvPicPr/>
      </xdr:nvPicPr>
      <xdr:blipFill>
        <a:blip r:embed="rId48"/>
        <a:stretch>
          <a:fillRect/>
        </a:stretch>
      </xdr:blipFill>
      <xdr:spPr>
        <a:xfrm>
          <a:off x="3488690" y="116623465"/>
          <a:ext cx="1405890" cy="11899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520700</xdr:colOff>
      <xdr:row>105</xdr:row>
      <xdr:rowOff>123825</xdr:rowOff>
    </xdr:from>
    <xdr:to>
      <xdr:col>5</xdr:col>
      <xdr:colOff>171860</xdr:colOff>
      <xdr:row>107</xdr:row>
      <xdr:rowOff>171705</xdr:rowOff>
    </xdr:to>
    <xdr:pic>
      <xdr:nvPicPr>
        <xdr:cNvPr id="59" name="Picture 2"/>
        <xdr:cNvPicPr/>
      </xdr:nvPicPr>
      <xdr:blipFill>
        <a:blip r:embed="rId49"/>
        <a:stretch>
          <a:fillRect/>
        </a:stretch>
      </xdr:blipFill>
      <xdr:spPr>
        <a:xfrm>
          <a:off x="3731260" y="118004590"/>
          <a:ext cx="1022350" cy="10763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575945</xdr:colOff>
      <xdr:row>108</xdr:row>
      <xdr:rowOff>76200</xdr:rowOff>
    </xdr:from>
    <xdr:to>
      <xdr:col>5</xdr:col>
      <xdr:colOff>243470</xdr:colOff>
      <xdr:row>110</xdr:row>
      <xdr:rowOff>351240</xdr:rowOff>
    </xdr:to>
    <xdr:pic>
      <xdr:nvPicPr>
        <xdr:cNvPr id="60" name="Picture 3"/>
        <xdr:cNvPicPr/>
      </xdr:nvPicPr>
      <xdr:blipFill>
        <a:blip r:embed="rId50"/>
        <a:stretch>
          <a:fillRect/>
        </a:stretch>
      </xdr:blipFill>
      <xdr:spPr>
        <a:xfrm>
          <a:off x="3786505" y="119309515"/>
          <a:ext cx="1038860" cy="10274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472440</xdr:colOff>
      <xdr:row>111</xdr:row>
      <xdr:rowOff>76200</xdr:rowOff>
    </xdr:from>
    <xdr:to>
      <xdr:col>5</xdr:col>
      <xdr:colOff>297840</xdr:colOff>
      <xdr:row>113</xdr:row>
      <xdr:rowOff>428280</xdr:rowOff>
    </xdr:to>
    <xdr:pic>
      <xdr:nvPicPr>
        <xdr:cNvPr id="61" name="Picture 4"/>
        <xdr:cNvPicPr/>
      </xdr:nvPicPr>
      <xdr:blipFill>
        <a:blip r:embed="rId51"/>
        <a:stretch>
          <a:fillRect/>
        </a:stretch>
      </xdr:blipFill>
      <xdr:spPr>
        <a:xfrm>
          <a:off x="3683000" y="120481090"/>
          <a:ext cx="1196975" cy="1209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215900</xdr:colOff>
      <xdr:row>75</xdr:row>
      <xdr:rowOff>53340</xdr:rowOff>
    </xdr:from>
    <xdr:to>
      <xdr:col>5</xdr:col>
      <xdr:colOff>424700</xdr:colOff>
      <xdr:row>75</xdr:row>
      <xdr:rowOff>941820</xdr:rowOff>
    </xdr:to>
    <xdr:pic>
      <xdr:nvPicPr>
        <xdr:cNvPr id="62" name="Picture 85"/>
        <xdr:cNvPicPr/>
      </xdr:nvPicPr>
      <xdr:blipFill>
        <a:blip r:embed="rId52" cstate="print"/>
        <a:stretch>
          <a:fillRect/>
        </a:stretch>
      </xdr:blipFill>
      <xdr:spPr>
        <a:xfrm>
          <a:off x="3426460" y="83782535"/>
          <a:ext cx="1579880" cy="8883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295910</xdr:colOff>
      <xdr:row>11</xdr:row>
      <xdr:rowOff>356870</xdr:rowOff>
    </xdr:from>
    <xdr:to>
      <xdr:col>1</xdr:col>
      <xdr:colOff>145415</xdr:colOff>
      <xdr:row>14</xdr:row>
      <xdr:rowOff>604520</xdr:rowOff>
    </xdr:to>
    <xdr:pic>
      <xdr:nvPicPr>
        <xdr:cNvPr id="64" name="Picture 87"/>
        <xdr:cNvPicPr/>
      </xdr:nvPicPr>
      <xdr:blipFill>
        <a:blip r:embed="rId53"/>
        <a:stretch>
          <a:fillRect/>
        </a:stretch>
      </xdr:blipFill>
      <xdr:spPr>
        <a:xfrm>
          <a:off x="295910" y="14036040"/>
          <a:ext cx="1736725" cy="26479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233045</xdr:colOff>
      <xdr:row>105</xdr:row>
      <xdr:rowOff>375285</xdr:rowOff>
    </xdr:from>
    <xdr:to>
      <xdr:col>13</xdr:col>
      <xdr:colOff>8255</xdr:colOff>
      <xdr:row>111</xdr:row>
      <xdr:rowOff>182880</xdr:rowOff>
    </xdr:to>
    <xdr:pic>
      <xdr:nvPicPr>
        <xdr:cNvPr id="65" name="Picture 88"/>
        <xdr:cNvPicPr/>
      </xdr:nvPicPr>
      <xdr:blipFill>
        <a:blip r:embed="rId54" cstate="print"/>
        <a:stretch>
          <a:fillRect/>
        </a:stretch>
      </xdr:blipFill>
      <xdr:spPr>
        <a:xfrm>
          <a:off x="8520430" y="118256050"/>
          <a:ext cx="2713990" cy="2331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458470</xdr:colOff>
      <xdr:row>115</xdr:row>
      <xdr:rowOff>25400</xdr:rowOff>
    </xdr:from>
    <xdr:to>
      <xdr:col>5</xdr:col>
      <xdr:colOff>252730</xdr:colOff>
      <xdr:row>117</xdr:row>
      <xdr:rowOff>176530</xdr:rowOff>
    </xdr:to>
    <xdr:pic>
      <xdr:nvPicPr>
        <xdr:cNvPr id="66" name="Picture 89"/>
        <xdr:cNvPicPr/>
      </xdr:nvPicPr>
      <xdr:blipFill>
        <a:blip r:embed="rId55" cstate="print"/>
        <a:stretch>
          <a:fillRect/>
        </a:stretch>
      </xdr:blipFill>
      <xdr:spPr>
        <a:xfrm>
          <a:off x="3669030" y="122133360"/>
          <a:ext cx="1165860" cy="6464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146050</xdr:colOff>
      <xdr:row>66</xdr:row>
      <xdr:rowOff>1104265</xdr:rowOff>
    </xdr:from>
    <xdr:to>
      <xdr:col>13</xdr:col>
      <xdr:colOff>835450</xdr:colOff>
      <xdr:row>66</xdr:row>
      <xdr:rowOff>1399465</xdr:rowOff>
    </xdr:to>
    <xdr:pic>
      <xdr:nvPicPr>
        <xdr:cNvPr id="70" name="Picture 96"/>
        <xdr:cNvPicPr/>
      </xdr:nvPicPr>
      <xdr:blipFill>
        <a:blip r:embed="rId56" cstate="print"/>
        <a:stretch>
          <a:fillRect/>
        </a:stretch>
      </xdr:blipFill>
      <xdr:spPr>
        <a:xfrm>
          <a:off x="11372215" y="73841610"/>
          <a:ext cx="688975" cy="294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481965</xdr:colOff>
      <xdr:row>76</xdr:row>
      <xdr:rowOff>794385</xdr:rowOff>
    </xdr:from>
    <xdr:to>
      <xdr:col>5</xdr:col>
      <xdr:colOff>385485</xdr:colOff>
      <xdr:row>76</xdr:row>
      <xdr:rowOff>1404420</xdr:rowOff>
    </xdr:to>
    <xdr:pic>
      <xdr:nvPicPr>
        <xdr:cNvPr id="71" name="Picture 97"/>
        <xdr:cNvPicPr/>
      </xdr:nvPicPr>
      <xdr:blipFill>
        <a:blip r:embed="rId57" cstate="print"/>
        <a:stretch>
          <a:fillRect/>
        </a:stretch>
      </xdr:blipFill>
      <xdr:spPr>
        <a:xfrm>
          <a:off x="3692525" y="85504655"/>
          <a:ext cx="1275080" cy="609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151130</xdr:colOff>
      <xdr:row>70</xdr:row>
      <xdr:rowOff>748665</xdr:rowOff>
    </xdr:from>
    <xdr:to>
      <xdr:col>13</xdr:col>
      <xdr:colOff>867170</xdr:colOff>
      <xdr:row>70</xdr:row>
      <xdr:rowOff>1043865</xdr:rowOff>
    </xdr:to>
    <xdr:pic>
      <xdr:nvPicPr>
        <xdr:cNvPr id="72" name="Picture 98"/>
        <xdr:cNvPicPr/>
      </xdr:nvPicPr>
      <xdr:blipFill>
        <a:blip r:embed="rId58" cstate="print"/>
        <a:stretch>
          <a:fillRect/>
        </a:stretch>
      </xdr:blipFill>
      <xdr:spPr>
        <a:xfrm>
          <a:off x="11377295" y="78724760"/>
          <a:ext cx="715645" cy="294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130810</xdr:colOff>
      <xdr:row>124</xdr:row>
      <xdr:rowOff>47625</xdr:rowOff>
    </xdr:from>
    <xdr:to>
      <xdr:col>6</xdr:col>
      <xdr:colOff>225850</xdr:colOff>
      <xdr:row>125</xdr:row>
      <xdr:rowOff>114015</xdr:rowOff>
    </xdr:to>
    <xdr:pic>
      <xdr:nvPicPr>
        <xdr:cNvPr id="73" name="Picture 99"/>
        <xdr:cNvPicPr/>
      </xdr:nvPicPr>
      <xdr:blipFill>
        <a:blip r:embed="rId59" cstate="print"/>
        <a:stretch>
          <a:fillRect/>
        </a:stretch>
      </xdr:blipFill>
      <xdr:spPr>
        <a:xfrm>
          <a:off x="3341370" y="126556135"/>
          <a:ext cx="1932940" cy="3136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74295</xdr:colOff>
      <xdr:row>123</xdr:row>
      <xdr:rowOff>114300</xdr:rowOff>
    </xdr:from>
    <xdr:to>
      <xdr:col>2</xdr:col>
      <xdr:colOff>702135</xdr:colOff>
      <xdr:row>126</xdr:row>
      <xdr:rowOff>95160</xdr:rowOff>
    </xdr:to>
    <xdr:pic>
      <xdr:nvPicPr>
        <xdr:cNvPr id="74" name="Picture 100"/>
        <xdr:cNvPicPr/>
      </xdr:nvPicPr>
      <xdr:blipFill>
        <a:blip r:embed="rId60"/>
        <a:stretch>
          <a:fillRect/>
        </a:stretch>
      </xdr:blipFill>
      <xdr:spPr>
        <a:xfrm>
          <a:off x="2465705" y="126375160"/>
          <a:ext cx="627380" cy="7232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404495</xdr:colOff>
      <xdr:row>123</xdr:row>
      <xdr:rowOff>171450</xdr:rowOff>
    </xdr:from>
    <xdr:to>
      <xdr:col>10</xdr:col>
      <xdr:colOff>700775</xdr:colOff>
      <xdr:row>125</xdr:row>
      <xdr:rowOff>132480</xdr:rowOff>
    </xdr:to>
    <xdr:pic>
      <xdr:nvPicPr>
        <xdr:cNvPr id="75" name="Picture 4"/>
        <xdr:cNvPicPr/>
      </xdr:nvPicPr>
      <xdr:blipFill>
        <a:blip r:embed="rId61" cstate="print"/>
        <a:stretch>
          <a:fillRect/>
        </a:stretch>
      </xdr:blipFill>
      <xdr:spPr>
        <a:xfrm>
          <a:off x="8691880" y="126432310"/>
          <a:ext cx="295910" cy="4559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358140</xdr:colOff>
      <xdr:row>129</xdr:row>
      <xdr:rowOff>600075</xdr:rowOff>
    </xdr:from>
    <xdr:to>
      <xdr:col>5</xdr:col>
      <xdr:colOff>409980</xdr:colOff>
      <xdr:row>129</xdr:row>
      <xdr:rowOff>1550835</xdr:rowOff>
    </xdr:to>
    <xdr:pic>
      <xdr:nvPicPr>
        <xdr:cNvPr id="76" name="Picture 106"/>
        <xdr:cNvPicPr/>
      </xdr:nvPicPr>
      <xdr:blipFill>
        <a:blip r:embed="rId62" cstate="print"/>
        <a:stretch>
          <a:fillRect/>
        </a:stretch>
      </xdr:blipFill>
      <xdr:spPr>
        <a:xfrm>
          <a:off x="3568700" y="128346835"/>
          <a:ext cx="1423035" cy="9505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266065</xdr:colOff>
      <xdr:row>129</xdr:row>
      <xdr:rowOff>38100</xdr:rowOff>
    </xdr:from>
    <xdr:to>
      <xdr:col>5</xdr:col>
      <xdr:colOff>426515</xdr:colOff>
      <xdr:row>129</xdr:row>
      <xdr:rowOff>533460</xdr:rowOff>
    </xdr:to>
    <xdr:pic>
      <xdr:nvPicPr>
        <xdr:cNvPr id="77" name="Picture 107"/>
        <xdr:cNvPicPr/>
      </xdr:nvPicPr>
      <xdr:blipFill>
        <a:blip r:embed="rId63" cstate="print"/>
        <a:stretch>
          <a:fillRect/>
        </a:stretch>
      </xdr:blipFill>
      <xdr:spPr>
        <a:xfrm>
          <a:off x="3476625" y="127784860"/>
          <a:ext cx="1531620" cy="4953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508635</xdr:colOff>
      <xdr:row>130</xdr:row>
      <xdr:rowOff>95250</xdr:rowOff>
    </xdr:from>
    <xdr:to>
      <xdr:col>5</xdr:col>
      <xdr:colOff>255555</xdr:colOff>
      <xdr:row>130</xdr:row>
      <xdr:rowOff>1229610</xdr:rowOff>
    </xdr:to>
    <xdr:pic>
      <xdr:nvPicPr>
        <xdr:cNvPr id="78" name="Picture 108"/>
        <xdr:cNvPicPr/>
      </xdr:nvPicPr>
      <xdr:blipFill>
        <a:blip r:embed="rId64" cstate="print"/>
        <a:stretch>
          <a:fillRect/>
        </a:stretch>
      </xdr:blipFill>
      <xdr:spPr>
        <a:xfrm>
          <a:off x="3719195" y="129480310"/>
          <a:ext cx="1118235" cy="1134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38735</xdr:colOff>
      <xdr:row>94</xdr:row>
      <xdr:rowOff>144780</xdr:rowOff>
    </xdr:from>
    <xdr:to>
      <xdr:col>6</xdr:col>
      <xdr:colOff>290195</xdr:colOff>
      <xdr:row>94</xdr:row>
      <xdr:rowOff>1793875</xdr:rowOff>
    </xdr:to>
    <xdr:pic>
      <xdr:nvPicPr>
        <xdr:cNvPr id="79" name="Picture 119"/>
        <xdr:cNvPicPr/>
      </xdr:nvPicPr>
      <xdr:blipFill>
        <a:blip r:embed="rId65" cstate="print"/>
        <a:stretch>
          <a:fillRect/>
        </a:stretch>
      </xdr:blipFill>
      <xdr:spPr>
        <a:xfrm>
          <a:off x="3249295" y="107193715"/>
          <a:ext cx="2089785" cy="16490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172085</xdr:colOff>
      <xdr:row>97</xdr:row>
      <xdr:rowOff>174625</xdr:rowOff>
    </xdr:from>
    <xdr:to>
      <xdr:col>6</xdr:col>
      <xdr:colOff>49325</xdr:colOff>
      <xdr:row>97</xdr:row>
      <xdr:rowOff>1541545</xdr:rowOff>
    </xdr:to>
    <xdr:pic>
      <xdr:nvPicPr>
        <xdr:cNvPr id="81" name="Picture 121"/>
        <xdr:cNvPicPr/>
      </xdr:nvPicPr>
      <xdr:blipFill>
        <a:blip r:embed="rId66" cstate="print"/>
        <a:stretch>
          <a:fillRect/>
        </a:stretch>
      </xdr:blipFill>
      <xdr:spPr>
        <a:xfrm>
          <a:off x="3382645" y="110991650"/>
          <a:ext cx="1715135" cy="1366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50800</xdr:colOff>
      <xdr:row>99</xdr:row>
      <xdr:rowOff>327025</xdr:rowOff>
    </xdr:from>
    <xdr:to>
      <xdr:col>3</xdr:col>
      <xdr:colOff>644080</xdr:colOff>
      <xdr:row>99</xdr:row>
      <xdr:rowOff>1536625</xdr:rowOff>
    </xdr:to>
    <xdr:pic>
      <xdr:nvPicPr>
        <xdr:cNvPr id="82" name="Picture 135"/>
        <xdr:cNvPicPr/>
      </xdr:nvPicPr>
      <xdr:blipFill>
        <a:blip r:embed="rId67"/>
        <a:stretch>
          <a:fillRect/>
        </a:stretch>
      </xdr:blipFill>
      <xdr:spPr>
        <a:xfrm>
          <a:off x="3261360" y="113182400"/>
          <a:ext cx="593090" cy="1209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490855</xdr:colOff>
      <xdr:row>133</xdr:row>
      <xdr:rowOff>76200</xdr:rowOff>
    </xdr:from>
    <xdr:to>
      <xdr:col>5</xdr:col>
      <xdr:colOff>255415</xdr:colOff>
      <xdr:row>133</xdr:row>
      <xdr:rowOff>1029840</xdr:rowOff>
    </xdr:to>
    <xdr:pic>
      <xdr:nvPicPr>
        <xdr:cNvPr id="83" name="Picture 136"/>
        <xdr:cNvPicPr/>
      </xdr:nvPicPr>
      <xdr:blipFill>
        <a:blip r:embed="rId68" cstate="print"/>
        <a:stretch>
          <a:fillRect/>
        </a:stretch>
      </xdr:blipFill>
      <xdr:spPr>
        <a:xfrm>
          <a:off x="3701415" y="133033135"/>
          <a:ext cx="1136015" cy="95313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575310</xdr:colOff>
      <xdr:row>132</xdr:row>
      <xdr:rowOff>28575</xdr:rowOff>
    </xdr:from>
    <xdr:to>
      <xdr:col>5</xdr:col>
      <xdr:colOff>177425</xdr:colOff>
      <xdr:row>132</xdr:row>
      <xdr:rowOff>944055</xdr:rowOff>
    </xdr:to>
    <xdr:pic>
      <xdr:nvPicPr>
        <xdr:cNvPr id="85" name="Picture 139"/>
        <xdr:cNvPicPr/>
      </xdr:nvPicPr>
      <xdr:blipFill>
        <a:blip r:embed="rId69"/>
        <a:stretch>
          <a:fillRect/>
        </a:stretch>
      </xdr:blipFill>
      <xdr:spPr>
        <a:xfrm>
          <a:off x="3785870" y="132004435"/>
          <a:ext cx="973455" cy="91503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411480</xdr:colOff>
      <xdr:row>139</xdr:row>
      <xdr:rowOff>85725</xdr:rowOff>
    </xdr:from>
    <xdr:to>
      <xdr:col>4</xdr:col>
      <xdr:colOff>498960</xdr:colOff>
      <xdr:row>139</xdr:row>
      <xdr:rowOff>1133685</xdr:rowOff>
    </xdr:to>
    <xdr:pic>
      <xdr:nvPicPr>
        <xdr:cNvPr id="86" name="Picture 145"/>
        <xdr:cNvPicPr/>
      </xdr:nvPicPr>
      <xdr:blipFill>
        <a:blip r:embed="rId70" cstate="print"/>
        <a:stretch>
          <a:fillRect/>
        </a:stretch>
      </xdr:blipFill>
      <xdr:spPr>
        <a:xfrm>
          <a:off x="3622040" y="139277090"/>
          <a:ext cx="772795" cy="10477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609600</xdr:colOff>
      <xdr:row>139</xdr:row>
      <xdr:rowOff>85725</xdr:rowOff>
    </xdr:from>
    <xdr:to>
      <xdr:col>5</xdr:col>
      <xdr:colOff>409440</xdr:colOff>
      <xdr:row>139</xdr:row>
      <xdr:rowOff>1121085</xdr:rowOff>
    </xdr:to>
    <xdr:pic>
      <xdr:nvPicPr>
        <xdr:cNvPr id="87" name="Picture 146"/>
        <xdr:cNvPicPr/>
      </xdr:nvPicPr>
      <xdr:blipFill>
        <a:blip r:embed="rId71" cstate="print"/>
        <a:stretch>
          <a:fillRect/>
        </a:stretch>
      </xdr:blipFill>
      <xdr:spPr>
        <a:xfrm>
          <a:off x="4505960" y="139277090"/>
          <a:ext cx="485140" cy="10350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580390</xdr:colOff>
      <xdr:row>99</xdr:row>
      <xdr:rowOff>429260</xdr:rowOff>
    </xdr:from>
    <xdr:to>
      <xdr:col>5</xdr:col>
      <xdr:colOff>449350</xdr:colOff>
      <xdr:row>99</xdr:row>
      <xdr:rowOff>1380020</xdr:rowOff>
    </xdr:to>
    <xdr:pic>
      <xdr:nvPicPr>
        <xdr:cNvPr id="88" name="图片 4"/>
        <xdr:cNvPicPr/>
      </xdr:nvPicPr>
      <xdr:blipFill>
        <a:blip r:embed="rId72"/>
        <a:stretch>
          <a:fillRect/>
        </a:stretch>
      </xdr:blipFill>
      <xdr:spPr>
        <a:xfrm>
          <a:off x="4476750" y="113284635"/>
          <a:ext cx="554355" cy="9505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577850</xdr:colOff>
      <xdr:row>99</xdr:row>
      <xdr:rowOff>80645</xdr:rowOff>
    </xdr:from>
    <xdr:to>
      <xdr:col>4</xdr:col>
      <xdr:colOff>559490</xdr:colOff>
      <xdr:row>99</xdr:row>
      <xdr:rowOff>1590845</xdr:rowOff>
    </xdr:to>
    <xdr:pic>
      <xdr:nvPicPr>
        <xdr:cNvPr id="89" name="图片 5"/>
        <xdr:cNvPicPr/>
      </xdr:nvPicPr>
      <xdr:blipFill>
        <a:blip r:embed="rId73"/>
        <a:stretch>
          <a:fillRect/>
        </a:stretch>
      </xdr:blipFill>
      <xdr:spPr>
        <a:xfrm>
          <a:off x="3788410" y="112936020"/>
          <a:ext cx="667385" cy="15100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400050</xdr:colOff>
      <xdr:row>99</xdr:row>
      <xdr:rowOff>238125</xdr:rowOff>
    </xdr:from>
    <xdr:to>
      <xdr:col>7</xdr:col>
      <xdr:colOff>65005</xdr:colOff>
      <xdr:row>99</xdr:row>
      <xdr:rowOff>1398765</xdr:rowOff>
    </xdr:to>
    <xdr:pic>
      <xdr:nvPicPr>
        <xdr:cNvPr id="90" name="图片 3"/>
        <xdr:cNvPicPr/>
      </xdr:nvPicPr>
      <xdr:blipFill>
        <a:blip r:embed="rId74"/>
        <a:stretch>
          <a:fillRect/>
        </a:stretch>
      </xdr:blipFill>
      <xdr:spPr>
        <a:xfrm>
          <a:off x="4982210" y="113093500"/>
          <a:ext cx="434340" cy="11601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105120</xdr:colOff>
      <xdr:row>138</xdr:row>
      <xdr:rowOff>0</xdr:rowOff>
    </xdr:from>
    <xdr:to>
      <xdr:col>6</xdr:col>
      <xdr:colOff>121680</xdr:colOff>
      <xdr:row>138</xdr:row>
      <xdr:rowOff>1229760</xdr:rowOff>
    </xdr:to>
    <xdr:pic>
      <xdr:nvPicPr>
        <xdr:cNvPr id="91" name="图片 68"/>
        <xdr:cNvPicPr/>
      </xdr:nvPicPr>
      <xdr:blipFill>
        <a:blip r:embed="rId75" cstate="print"/>
        <a:stretch>
          <a:fillRect/>
        </a:stretch>
      </xdr:blipFill>
      <xdr:spPr>
        <a:xfrm>
          <a:off x="4686935" y="137676890"/>
          <a:ext cx="483235" cy="1229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384120</xdr:colOff>
      <xdr:row>137</xdr:row>
      <xdr:rowOff>0</xdr:rowOff>
    </xdr:from>
    <xdr:to>
      <xdr:col>5</xdr:col>
      <xdr:colOff>348840</xdr:colOff>
      <xdr:row>137</xdr:row>
      <xdr:rowOff>1216080</xdr:rowOff>
    </xdr:to>
    <xdr:pic>
      <xdr:nvPicPr>
        <xdr:cNvPr id="92" name="图片 3"/>
        <xdr:cNvPicPr/>
      </xdr:nvPicPr>
      <xdr:blipFill>
        <a:blip r:embed="rId76" cstate="print"/>
        <a:stretch>
          <a:fillRect/>
        </a:stretch>
      </xdr:blipFill>
      <xdr:spPr>
        <a:xfrm>
          <a:off x="3594100" y="136286240"/>
          <a:ext cx="1336675" cy="12160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1046480</xdr:colOff>
      <xdr:row>21</xdr:row>
      <xdr:rowOff>378460</xdr:rowOff>
    </xdr:from>
    <xdr:to>
      <xdr:col>1</xdr:col>
      <xdr:colOff>245110</xdr:colOff>
      <xdr:row>22</xdr:row>
      <xdr:rowOff>436880</xdr:rowOff>
    </xdr:to>
    <xdr:pic>
      <xdr:nvPicPr>
        <xdr:cNvPr id="93" name="图片 5"/>
        <xdr:cNvPicPr/>
      </xdr:nvPicPr>
      <xdr:blipFill>
        <a:blip r:embed="rId77" cstate="print"/>
        <a:stretch>
          <a:fillRect/>
        </a:stretch>
      </xdr:blipFill>
      <xdr:spPr>
        <a:xfrm>
          <a:off x="1046480" y="22330410"/>
          <a:ext cx="1085850" cy="8108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1057275</xdr:colOff>
      <xdr:row>23</xdr:row>
      <xdr:rowOff>339725</xdr:rowOff>
    </xdr:from>
    <xdr:to>
      <xdr:col>1</xdr:col>
      <xdr:colOff>267970</xdr:colOff>
      <xdr:row>23</xdr:row>
      <xdr:rowOff>1067435</xdr:rowOff>
    </xdr:to>
    <xdr:pic>
      <xdr:nvPicPr>
        <xdr:cNvPr id="94" name="图片 6"/>
        <xdr:cNvPicPr/>
      </xdr:nvPicPr>
      <xdr:blipFill>
        <a:blip r:embed="rId78" cstate="print"/>
        <a:stretch>
          <a:fillRect/>
        </a:stretch>
      </xdr:blipFill>
      <xdr:spPr>
        <a:xfrm>
          <a:off x="1057275" y="23920450"/>
          <a:ext cx="1097915" cy="7277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96120</xdr:colOff>
      <xdr:row>23</xdr:row>
      <xdr:rowOff>246960</xdr:rowOff>
    </xdr:from>
    <xdr:to>
      <xdr:col>6</xdr:col>
      <xdr:colOff>138960</xdr:colOff>
      <xdr:row>23</xdr:row>
      <xdr:rowOff>809640</xdr:rowOff>
    </xdr:to>
    <xdr:pic>
      <xdr:nvPicPr>
        <xdr:cNvPr id="95" name="图片 7"/>
        <xdr:cNvPicPr/>
      </xdr:nvPicPr>
      <xdr:blipFill>
        <a:blip r:embed="rId79" cstate="print"/>
        <a:stretch>
          <a:fillRect/>
        </a:stretch>
      </xdr:blipFill>
      <xdr:spPr>
        <a:xfrm>
          <a:off x="3306445" y="23827105"/>
          <a:ext cx="1880870" cy="5632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200880</xdr:colOff>
      <xdr:row>22</xdr:row>
      <xdr:rowOff>209160</xdr:rowOff>
    </xdr:from>
    <xdr:to>
      <xdr:col>5</xdr:col>
      <xdr:colOff>426960</xdr:colOff>
      <xdr:row>22</xdr:row>
      <xdr:rowOff>721800</xdr:rowOff>
    </xdr:to>
    <xdr:pic>
      <xdr:nvPicPr>
        <xdr:cNvPr id="96" name="图片 8"/>
        <xdr:cNvPicPr/>
      </xdr:nvPicPr>
      <xdr:blipFill>
        <a:blip r:embed="rId80" cstate="print"/>
        <a:stretch>
          <a:fillRect/>
        </a:stretch>
      </xdr:blipFill>
      <xdr:spPr>
        <a:xfrm>
          <a:off x="3411220" y="22913340"/>
          <a:ext cx="1597660" cy="51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107950</xdr:colOff>
      <xdr:row>135</xdr:row>
      <xdr:rowOff>336550</xdr:rowOff>
    </xdr:from>
    <xdr:to>
      <xdr:col>6</xdr:col>
      <xdr:colOff>211630</xdr:colOff>
      <xdr:row>136</xdr:row>
      <xdr:rowOff>335110</xdr:rowOff>
    </xdr:to>
    <xdr:pic>
      <xdr:nvPicPr>
        <xdr:cNvPr id="97" name="图片 9"/>
        <xdr:cNvPicPr/>
      </xdr:nvPicPr>
      <xdr:blipFill>
        <a:blip r:embed="rId81" cstate="print"/>
        <a:stretch>
          <a:fillRect/>
        </a:stretch>
      </xdr:blipFill>
      <xdr:spPr>
        <a:xfrm>
          <a:off x="3318510" y="135375015"/>
          <a:ext cx="1941830" cy="655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105120</xdr:colOff>
      <xdr:row>138</xdr:row>
      <xdr:rowOff>0</xdr:rowOff>
    </xdr:from>
    <xdr:to>
      <xdr:col>4</xdr:col>
      <xdr:colOff>139680</xdr:colOff>
      <xdr:row>138</xdr:row>
      <xdr:rowOff>1389240</xdr:rowOff>
    </xdr:to>
    <xdr:pic>
      <xdr:nvPicPr>
        <xdr:cNvPr id="98" name="图片 12"/>
        <xdr:cNvPicPr/>
      </xdr:nvPicPr>
      <xdr:blipFill>
        <a:blip r:embed="rId82" cstate="print"/>
        <a:stretch>
          <a:fillRect/>
        </a:stretch>
      </xdr:blipFill>
      <xdr:spPr>
        <a:xfrm>
          <a:off x="3315335" y="137676890"/>
          <a:ext cx="720090" cy="13887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61560</xdr:colOff>
      <xdr:row>138</xdr:row>
      <xdr:rowOff>0</xdr:rowOff>
    </xdr:from>
    <xdr:to>
      <xdr:col>5</xdr:col>
      <xdr:colOff>78480</xdr:colOff>
      <xdr:row>138</xdr:row>
      <xdr:rowOff>1347840</xdr:rowOff>
    </xdr:to>
    <xdr:pic>
      <xdr:nvPicPr>
        <xdr:cNvPr id="99" name="图片 13"/>
        <xdr:cNvPicPr/>
      </xdr:nvPicPr>
      <xdr:blipFill>
        <a:blip r:embed="rId83" cstate="print"/>
        <a:stretch>
          <a:fillRect/>
        </a:stretch>
      </xdr:blipFill>
      <xdr:spPr>
        <a:xfrm>
          <a:off x="3957320" y="137676890"/>
          <a:ext cx="702945" cy="13474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673100</xdr:colOff>
      <xdr:row>138</xdr:row>
      <xdr:rowOff>447675</xdr:rowOff>
    </xdr:from>
    <xdr:to>
      <xdr:col>11</xdr:col>
      <xdr:colOff>228090</xdr:colOff>
      <xdr:row>138</xdr:row>
      <xdr:rowOff>1074075</xdr:rowOff>
    </xdr:to>
    <xdr:pic>
      <xdr:nvPicPr>
        <xdr:cNvPr id="100" name="Picture 13"/>
        <xdr:cNvPicPr/>
      </xdr:nvPicPr>
      <xdr:blipFill>
        <a:blip r:embed="rId17" cstate="print"/>
        <a:stretch>
          <a:fillRect/>
        </a:stretch>
      </xdr:blipFill>
      <xdr:spPr>
        <a:xfrm>
          <a:off x="8960485" y="138124565"/>
          <a:ext cx="269240" cy="626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612140</xdr:colOff>
      <xdr:row>137</xdr:row>
      <xdr:rowOff>400050</xdr:rowOff>
    </xdr:from>
    <xdr:to>
      <xdr:col>11</xdr:col>
      <xdr:colOff>167130</xdr:colOff>
      <xdr:row>137</xdr:row>
      <xdr:rowOff>1029330</xdr:rowOff>
    </xdr:to>
    <xdr:pic>
      <xdr:nvPicPr>
        <xdr:cNvPr id="101" name="Picture 13"/>
        <xdr:cNvPicPr/>
      </xdr:nvPicPr>
      <xdr:blipFill>
        <a:blip r:embed="rId17" cstate="print"/>
        <a:stretch>
          <a:fillRect/>
        </a:stretch>
      </xdr:blipFill>
      <xdr:spPr>
        <a:xfrm>
          <a:off x="8899525" y="136686290"/>
          <a:ext cx="269240" cy="6286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272415</xdr:colOff>
      <xdr:row>140</xdr:row>
      <xdr:rowOff>123825</xdr:rowOff>
    </xdr:from>
    <xdr:to>
      <xdr:col>6</xdr:col>
      <xdr:colOff>71535</xdr:colOff>
      <xdr:row>140</xdr:row>
      <xdr:rowOff>446745</xdr:rowOff>
    </xdr:to>
    <xdr:pic>
      <xdr:nvPicPr>
        <xdr:cNvPr id="102" name="图片 14"/>
        <xdr:cNvPicPr/>
      </xdr:nvPicPr>
      <xdr:blipFill>
        <a:blip r:embed="rId84" cstate="print"/>
        <a:stretch>
          <a:fillRect/>
        </a:stretch>
      </xdr:blipFill>
      <xdr:spPr>
        <a:xfrm>
          <a:off x="3482975" y="140534390"/>
          <a:ext cx="1637030" cy="3225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459740</xdr:colOff>
      <xdr:row>140</xdr:row>
      <xdr:rowOff>523875</xdr:rowOff>
    </xdr:from>
    <xdr:to>
      <xdr:col>5</xdr:col>
      <xdr:colOff>223940</xdr:colOff>
      <xdr:row>140</xdr:row>
      <xdr:rowOff>1058475</xdr:rowOff>
    </xdr:to>
    <xdr:pic>
      <xdr:nvPicPr>
        <xdr:cNvPr id="103" name="图片 16"/>
        <xdr:cNvPicPr/>
      </xdr:nvPicPr>
      <xdr:blipFill>
        <a:blip r:embed="rId85" cstate="print"/>
        <a:stretch>
          <a:fillRect/>
        </a:stretch>
      </xdr:blipFill>
      <xdr:spPr>
        <a:xfrm>
          <a:off x="3670300" y="140934440"/>
          <a:ext cx="1135380" cy="53403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165960</xdr:colOff>
      <xdr:row>36</xdr:row>
      <xdr:rowOff>181800</xdr:rowOff>
    </xdr:from>
    <xdr:to>
      <xdr:col>6</xdr:col>
      <xdr:colOff>95760</xdr:colOff>
      <xdr:row>36</xdr:row>
      <xdr:rowOff>503280</xdr:rowOff>
    </xdr:to>
    <xdr:pic>
      <xdr:nvPicPr>
        <xdr:cNvPr id="104" name="图片 1"/>
        <xdr:cNvPicPr/>
      </xdr:nvPicPr>
      <xdr:blipFill>
        <a:blip r:embed="rId86" cstate="print"/>
        <a:stretch>
          <a:fillRect/>
        </a:stretch>
      </xdr:blipFill>
      <xdr:spPr>
        <a:xfrm>
          <a:off x="3376295" y="33310830"/>
          <a:ext cx="1767840" cy="3213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826770</xdr:colOff>
      <xdr:row>36</xdr:row>
      <xdr:rowOff>115570</xdr:rowOff>
    </xdr:from>
    <xdr:to>
      <xdr:col>11</xdr:col>
      <xdr:colOff>1044930</xdr:colOff>
      <xdr:row>36</xdr:row>
      <xdr:rowOff>618490</xdr:rowOff>
    </xdr:to>
    <xdr:pic>
      <xdr:nvPicPr>
        <xdr:cNvPr id="105" name="Picture 13"/>
        <xdr:cNvPicPr/>
      </xdr:nvPicPr>
      <xdr:blipFill>
        <a:blip r:embed="rId26" cstate="print"/>
        <a:stretch>
          <a:fillRect/>
        </a:stretch>
      </xdr:blipFill>
      <xdr:spPr>
        <a:xfrm>
          <a:off x="9828530" y="33244790"/>
          <a:ext cx="217805" cy="502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826770</xdr:colOff>
      <xdr:row>37</xdr:row>
      <xdr:rowOff>114935</xdr:rowOff>
    </xdr:from>
    <xdr:to>
      <xdr:col>11</xdr:col>
      <xdr:colOff>1044930</xdr:colOff>
      <xdr:row>37</xdr:row>
      <xdr:rowOff>617855</xdr:rowOff>
    </xdr:to>
    <xdr:pic>
      <xdr:nvPicPr>
        <xdr:cNvPr id="106" name="Picture 13"/>
        <xdr:cNvPicPr/>
      </xdr:nvPicPr>
      <xdr:blipFill>
        <a:blip r:embed="rId26" cstate="print"/>
        <a:stretch>
          <a:fillRect/>
        </a:stretch>
      </xdr:blipFill>
      <xdr:spPr>
        <a:xfrm>
          <a:off x="9828530" y="33949005"/>
          <a:ext cx="217805" cy="502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826770</xdr:colOff>
      <xdr:row>38</xdr:row>
      <xdr:rowOff>114300</xdr:rowOff>
    </xdr:from>
    <xdr:to>
      <xdr:col>11</xdr:col>
      <xdr:colOff>1044930</xdr:colOff>
      <xdr:row>38</xdr:row>
      <xdr:rowOff>617580</xdr:rowOff>
    </xdr:to>
    <xdr:pic>
      <xdr:nvPicPr>
        <xdr:cNvPr id="107" name="Picture 13"/>
        <xdr:cNvPicPr/>
      </xdr:nvPicPr>
      <xdr:blipFill>
        <a:blip r:embed="rId26" cstate="print"/>
        <a:stretch>
          <a:fillRect/>
        </a:stretch>
      </xdr:blipFill>
      <xdr:spPr>
        <a:xfrm>
          <a:off x="9828530" y="34653220"/>
          <a:ext cx="217805" cy="502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61560</xdr:colOff>
      <xdr:row>37</xdr:row>
      <xdr:rowOff>248040</xdr:rowOff>
    </xdr:from>
    <xdr:to>
      <xdr:col>6</xdr:col>
      <xdr:colOff>138960</xdr:colOff>
      <xdr:row>37</xdr:row>
      <xdr:rowOff>572040</xdr:rowOff>
    </xdr:to>
    <xdr:pic>
      <xdr:nvPicPr>
        <xdr:cNvPr id="108" name="图片 2"/>
        <xdr:cNvPicPr/>
      </xdr:nvPicPr>
      <xdr:blipFill>
        <a:blip r:embed="rId87" cstate="print"/>
        <a:stretch>
          <a:fillRect/>
        </a:stretch>
      </xdr:blipFill>
      <xdr:spPr>
        <a:xfrm>
          <a:off x="3271520" y="34081720"/>
          <a:ext cx="1915795" cy="32385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52560</xdr:colOff>
      <xdr:row>38</xdr:row>
      <xdr:rowOff>162360</xdr:rowOff>
    </xdr:from>
    <xdr:to>
      <xdr:col>6</xdr:col>
      <xdr:colOff>147960</xdr:colOff>
      <xdr:row>38</xdr:row>
      <xdr:rowOff>599400</xdr:rowOff>
    </xdr:to>
    <xdr:pic>
      <xdr:nvPicPr>
        <xdr:cNvPr id="109" name="图片 4"/>
        <xdr:cNvPicPr/>
      </xdr:nvPicPr>
      <xdr:blipFill>
        <a:blip r:embed="rId88" cstate="print"/>
        <a:stretch>
          <a:fillRect/>
        </a:stretch>
      </xdr:blipFill>
      <xdr:spPr>
        <a:xfrm>
          <a:off x="3262630" y="34700845"/>
          <a:ext cx="1934210" cy="436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384810</xdr:colOff>
      <xdr:row>79</xdr:row>
      <xdr:rowOff>308610</xdr:rowOff>
    </xdr:from>
    <xdr:to>
      <xdr:col>5</xdr:col>
      <xdr:colOff>401730</xdr:colOff>
      <xdr:row>79</xdr:row>
      <xdr:rowOff>1253610</xdr:rowOff>
    </xdr:to>
    <xdr:pic>
      <xdr:nvPicPr>
        <xdr:cNvPr id="111" name="Picture 32"/>
        <xdr:cNvPicPr/>
      </xdr:nvPicPr>
      <xdr:blipFill>
        <a:blip r:embed="rId37"/>
        <a:srcRect b="28945"/>
        <a:stretch>
          <a:fillRect/>
        </a:stretch>
      </xdr:blipFill>
      <xdr:spPr>
        <a:xfrm>
          <a:off x="3595370" y="88934290"/>
          <a:ext cx="1388110" cy="944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43920</xdr:colOff>
      <xdr:row>69</xdr:row>
      <xdr:rowOff>219240</xdr:rowOff>
    </xdr:from>
    <xdr:to>
      <xdr:col>6</xdr:col>
      <xdr:colOff>156600</xdr:colOff>
      <xdr:row>69</xdr:row>
      <xdr:rowOff>1123200</xdr:rowOff>
    </xdr:to>
    <xdr:pic>
      <xdr:nvPicPr>
        <xdr:cNvPr id="113" name="图片 1"/>
        <xdr:cNvPicPr/>
      </xdr:nvPicPr>
      <xdr:blipFill>
        <a:blip r:embed="rId89" cstate="print"/>
        <a:stretch>
          <a:fillRect/>
        </a:stretch>
      </xdr:blipFill>
      <xdr:spPr>
        <a:xfrm>
          <a:off x="3254375" y="76975970"/>
          <a:ext cx="1950720" cy="9036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258445</xdr:colOff>
      <xdr:row>148</xdr:row>
      <xdr:rowOff>86995</xdr:rowOff>
    </xdr:from>
    <xdr:to>
      <xdr:col>4</xdr:col>
      <xdr:colOff>563725</xdr:colOff>
      <xdr:row>148</xdr:row>
      <xdr:rowOff>657955</xdr:rowOff>
    </xdr:to>
    <xdr:pic>
      <xdr:nvPicPr>
        <xdr:cNvPr id="114" name="图片 118"/>
        <xdr:cNvPicPr/>
      </xdr:nvPicPr>
      <xdr:blipFill>
        <a:blip r:embed="rId90" cstate="print"/>
        <a:stretch>
          <a:fillRect/>
        </a:stretch>
      </xdr:blipFill>
      <xdr:spPr>
        <a:xfrm>
          <a:off x="4154805" y="149782530"/>
          <a:ext cx="304800" cy="57086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158115</xdr:colOff>
      <xdr:row>149</xdr:row>
      <xdr:rowOff>32385</xdr:rowOff>
    </xdr:from>
    <xdr:to>
      <xdr:col>4</xdr:col>
      <xdr:colOff>563920</xdr:colOff>
      <xdr:row>149</xdr:row>
      <xdr:rowOff>650145</xdr:rowOff>
    </xdr:to>
    <xdr:pic>
      <xdr:nvPicPr>
        <xdr:cNvPr id="115" name="图片 119"/>
        <xdr:cNvPicPr/>
      </xdr:nvPicPr>
      <xdr:blipFill>
        <a:blip r:embed="rId91"/>
        <a:stretch>
          <a:fillRect/>
        </a:stretch>
      </xdr:blipFill>
      <xdr:spPr>
        <a:xfrm>
          <a:off x="4054475" y="150478490"/>
          <a:ext cx="405765" cy="6172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175895</xdr:colOff>
      <xdr:row>149</xdr:row>
      <xdr:rowOff>819150</xdr:rowOff>
    </xdr:from>
    <xdr:to>
      <xdr:col>4</xdr:col>
      <xdr:colOff>564060</xdr:colOff>
      <xdr:row>150</xdr:row>
      <xdr:rowOff>582610</xdr:rowOff>
    </xdr:to>
    <xdr:pic>
      <xdr:nvPicPr>
        <xdr:cNvPr id="116" name="图片 120"/>
        <xdr:cNvPicPr/>
      </xdr:nvPicPr>
      <xdr:blipFill>
        <a:blip r:embed="rId92"/>
        <a:stretch>
          <a:fillRect/>
        </a:stretch>
      </xdr:blipFill>
      <xdr:spPr>
        <a:xfrm>
          <a:off x="4072255" y="151265255"/>
          <a:ext cx="387985" cy="5899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184150</xdr:colOff>
      <xdr:row>151</xdr:row>
      <xdr:rowOff>64135</xdr:rowOff>
    </xdr:from>
    <xdr:to>
      <xdr:col>4</xdr:col>
      <xdr:colOff>564035</xdr:colOff>
      <xdr:row>151</xdr:row>
      <xdr:rowOff>777295</xdr:rowOff>
    </xdr:to>
    <xdr:pic>
      <xdr:nvPicPr>
        <xdr:cNvPr id="117" name="图片 121"/>
        <xdr:cNvPicPr/>
      </xdr:nvPicPr>
      <xdr:blipFill>
        <a:blip r:embed="rId93"/>
        <a:stretch>
          <a:fillRect/>
        </a:stretch>
      </xdr:blipFill>
      <xdr:spPr>
        <a:xfrm>
          <a:off x="4080510" y="152099010"/>
          <a:ext cx="379730" cy="71310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210820</xdr:colOff>
      <xdr:row>152</xdr:row>
      <xdr:rowOff>27305</xdr:rowOff>
    </xdr:from>
    <xdr:to>
      <xdr:col>4</xdr:col>
      <xdr:colOff>564425</xdr:colOff>
      <xdr:row>152</xdr:row>
      <xdr:rowOff>743705</xdr:rowOff>
    </xdr:to>
    <xdr:pic>
      <xdr:nvPicPr>
        <xdr:cNvPr id="118" name="图片 122"/>
        <xdr:cNvPicPr/>
      </xdr:nvPicPr>
      <xdr:blipFill>
        <a:blip r:embed="rId94"/>
        <a:stretch>
          <a:fillRect/>
        </a:stretch>
      </xdr:blipFill>
      <xdr:spPr>
        <a:xfrm>
          <a:off x="4107180" y="153014680"/>
          <a:ext cx="353060" cy="716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184150</xdr:colOff>
      <xdr:row>153</xdr:row>
      <xdr:rowOff>56515</xdr:rowOff>
    </xdr:from>
    <xdr:to>
      <xdr:col>4</xdr:col>
      <xdr:colOff>564035</xdr:colOff>
      <xdr:row>153</xdr:row>
      <xdr:rowOff>761035</xdr:rowOff>
    </xdr:to>
    <xdr:pic>
      <xdr:nvPicPr>
        <xdr:cNvPr id="119" name="图片 123"/>
        <xdr:cNvPicPr/>
      </xdr:nvPicPr>
      <xdr:blipFill>
        <a:blip r:embed="rId95"/>
        <a:stretch>
          <a:fillRect/>
        </a:stretch>
      </xdr:blipFill>
      <xdr:spPr>
        <a:xfrm>
          <a:off x="4080510" y="153908760"/>
          <a:ext cx="379730" cy="70421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262890</xdr:colOff>
      <xdr:row>154</xdr:row>
      <xdr:rowOff>157480</xdr:rowOff>
    </xdr:from>
    <xdr:to>
      <xdr:col>4</xdr:col>
      <xdr:colOff>563935</xdr:colOff>
      <xdr:row>154</xdr:row>
      <xdr:rowOff>738880</xdr:rowOff>
    </xdr:to>
    <xdr:pic>
      <xdr:nvPicPr>
        <xdr:cNvPr id="120" name="图片 124"/>
        <xdr:cNvPicPr/>
      </xdr:nvPicPr>
      <xdr:blipFill>
        <a:blip r:embed="rId96"/>
        <a:stretch>
          <a:fillRect/>
        </a:stretch>
      </xdr:blipFill>
      <xdr:spPr>
        <a:xfrm>
          <a:off x="4159250" y="154847925"/>
          <a:ext cx="300990" cy="5810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221615</xdr:colOff>
      <xdr:row>155</xdr:row>
      <xdr:rowOff>819150</xdr:rowOff>
    </xdr:from>
    <xdr:to>
      <xdr:col>4</xdr:col>
      <xdr:colOff>541655</xdr:colOff>
      <xdr:row>156</xdr:row>
      <xdr:rowOff>629920</xdr:rowOff>
    </xdr:to>
    <xdr:pic>
      <xdr:nvPicPr>
        <xdr:cNvPr id="122" name="图片 126"/>
        <xdr:cNvPicPr/>
      </xdr:nvPicPr>
      <xdr:blipFill>
        <a:blip r:embed="rId97"/>
        <a:stretch>
          <a:fillRect/>
        </a:stretch>
      </xdr:blipFill>
      <xdr:spPr>
        <a:xfrm>
          <a:off x="4117975" y="156298265"/>
          <a:ext cx="320040" cy="65849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123825</xdr:colOff>
      <xdr:row>74</xdr:row>
      <xdr:rowOff>97790</xdr:rowOff>
    </xdr:from>
    <xdr:to>
      <xdr:col>6</xdr:col>
      <xdr:colOff>280065</xdr:colOff>
      <xdr:row>74</xdr:row>
      <xdr:rowOff>831470</xdr:rowOff>
    </xdr:to>
    <xdr:pic>
      <xdr:nvPicPr>
        <xdr:cNvPr id="123" name="图片 20"/>
        <xdr:cNvPicPr/>
      </xdr:nvPicPr>
      <xdr:blipFill>
        <a:blip r:embed="rId98" cstate="print"/>
        <a:stretch>
          <a:fillRect/>
        </a:stretch>
      </xdr:blipFill>
      <xdr:spPr>
        <a:xfrm>
          <a:off x="3334385" y="82931635"/>
          <a:ext cx="1994535" cy="7334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436245</xdr:colOff>
      <xdr:row>72</xdr:row>
      <xdr:rowOff>257810</xdr:rowOff>
    </xdr:from>
    <xdr:to>
      <xdr:col>5</xdr:col>
      <xdr:colOff>287925</xdr:colOff>
      <xdr:row>72</xdr:row>
      <xdr:rowOff>1027130</xdr:rowOff>
    </xdr:to>
    <xdr:pic>
      <xdr:nvPicPr>
        <xdr:cNvPr id="124" name="图片 21"/>
        <xdr:cNvPicPr/>
      </xdr:nvPicPr>
      <xdr:blipFill>
        <a:blip r:embed="rId99" cstate="print"/>
        <a:stretch>
          <a:fillRect/>
        </a:stretch>
      </xdr:blipFill>
      <xdr:spPr>
        <a:xfrm>
          <a:off x="3646805" y="80596105"/>
          <a:ext cx="1223010" cy="768985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3</xdr:col>
      <xdr:colOff>656590</xdr:colOff>
      <xdr:row>141</xdr:row>
      <xdr:rowOff>46355</xdr:rowOff>
    </xdr:from>
    <xdr:to>
      <xdr:col>5</xdr:col>
      <xdr:colOff>29210</xdr:colOff>
      <xdr:row>141</xdr:row>
      <xdr:rowOff>1056640</xdr:rowOff>
    </xdr:to>
    <xdr:pic>
      <xdr:nvPicPr>
        <xdr:cNvPr id="126" name="图片 125"/>
        <xdr:cNvPicPr>
          <a:picLocks noChangeAspect="1"/>
        </xdr:cNvPicPr>
      </xdr:nvPicPr>
      <xdr:blipFill>
        <a:blip r:embed="rId100" cstate="print"/>
        <a:stretch>
          <a:fillRect/>
        </a:stretch>
      </xdr:blipFill>
      <xdr:spPr>
        <a:xfrm>
          <a:off x="3867150" y="141561820"/>
          <a:ext cx="744220" cy="1010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27940</xdr:colOff>
      <xdr:row>147</xdr:row>
      <xdr:rowOff>164465</xdr:rowOff>
    </xdr:from>
    <xdr:to>
      <xdr:col>4</xdr:col>
      <xdr:colOff>278765</xdr:colOff>
      <xdr:row>147</xdr:row>
      <xdr:rowOff>1084580</xdr:rowOff>
    </xdr:to>
    <xdr:pic>
      <xdr:nvPicPr>
        <xdr:cNvPr id="127" name="图片 126"/>
        <xdr:cNvPicPr>
          <a:picLocks noChangeAspect="1"/>
        </xdr:cNvPicPr>
      </xdr:nvPicPr>
      <xdr:blipFill>
        <a:blip r:embed="rId101" cstate="print"/>
        <a:stretch>
          <a:fillRect/>
        </a:stretch>
      </xdr:blipFill>
      <xdr:spPr>
        <a:xfrm>
          <a:off x="3238500" y="148640800"/>
          <a:ext cx="936625" cy="920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351790</xdr:colOff>
      <xdr:row>147</xdr:row>
      <xdr:rowOff>234315</xdr:rowOff>
    </xdr:from>
    <xdr:to>
      <xdr:col>6</xdr:col>
      <xdr:colOff>274320</xdr:colOff>
      <xdr:row>147</xdr:row>
      <xdr:rowOff>1017905</xdr:rowOff>
    </xdr:to>
    <xdr:pic>
      <xdr:nvPicPr>
        <xdr:cNvPr id="128" name="图片 127"/>
        <xdr:cNvPicPr>
          <a:picLocks noChangeAspect="1"/>
        </xdr:cNvPicPr>
      </xdr:nvPicPr>
      <xdr:blipFill>
        <a:blip r:embed="rId102" cstate="print"/>
        <a:stretch>
          <a:fillRect/>
        </a:stretch>
      </xdr:blipFill>
      <xdr:spPr>
        <a:xfrm>
          <a:off x="4248150" y="148710650"/>
          <a:ext cx="1075055" cy="783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143510</xdr:colOff>
      <xdr:row>142</xdr:row>
      <xdr:rowOff>89535</xdr:rowOff>
    </xdr:from>
    <xdr:to>
      <xdr:col>4</xdr:col>
      <xdr:colOff>555625</xdr:colOff>
      <xdr:row>142</xdr:row>
      <xdr:rowOff>989965</xdr:rowOff>
    </xdr:to>
    <xdr:pic>
      <xdr:nvPicPr>
        <xdr:cNvPr id="132" name="图片 131"/>
        <xdr:cNvPicPr>
          <a:picLocks noChangeAspect="1"/>
        </xdr:cNvPicPr>
      </xdr:nvPicPr>
      <xdr:blipFill>
        <a:blip r:embed="rId103" cstate="print"/>
        <a:stretch>
          <a:fillRect/>
        </a:stretch>
      </xdr:blipFill>
      <xdr:spPr>
        <a:xfrm>
          <a:off x="4039870" y="142709900"/>
          <a:ext cx="412115" cy="900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85090</xdr:colOff>
      <xdr:row>143</xdr:row>
      <xdr:rowOff>33655</xdr:rowOff>
    </xdr:from>
    <xdr:to>
      <xdr:col>4</xdr:col>
      <xdr:colOff>573405</xdr:colOff>
      <xdr:row>143</xdr:row>
      <xdr:rowOff>1100455</xdr:rowOff>
    </xdr:to>
    <xdr:pic>
      <xdr:nvPicPr>
        <xdr:cNvPr id="133" name="图片 132"/>
        <xdr:cNvPicPr>
          <a:picLocks noChangeAspect="1"/>
        </xdr:cNvPicPr>
      </xdr:nvPicPr>
      <xdr:blipFill>
        <a:blip r:embed="rId104" cstate="print"/>
        <a:stretch>
          <a:fillRect/>
        </a:stretch>
      </xdr:blipFill>
      <xdr:spPr>
        <a:xfrm>
          <a:off x="3981450" y="143758920"/>
          <a:ext cx="488315" cy="1066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85725</xdr:colOff>
      <xdr:row>144</xdr:row>
      <xdr:rowOff>95250</xdr:rowOff>
    </xdr:from>
    <xdr:to>
      <xdr:col>4</xdr:col>
      <xdr:colOff>574040</xdr:colOff>
      <xdr:row>144</xdr:row>
      <xdr:rowOff>1162050</xdr:rowOff>
    </xdr:to>
    <xdr:pic>
      <xdr:nvPicPr>
        <xdr:cNvPr id="139" name="图片 138"/>
        <xdr:cNvPicPr>
          <a:picLocks noChangeAspect="1"/>
        </xdr:cNvPicPr>
      </xdr:nvPicPr>
      <xdr:blipFill>
        <a:blip r:embed="rId104" cstate="print"/>
        <a:stretch>
          <a:fillRect/>
        </a:stretch>
      </xdr:blipFill>
      <xdr:spPr>
        <a:xfrm>
          <a:off x="3982085" y="145001615"/>
          <a:ext cx="488315" cy="1066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400050</xdr:colOff>
      <xdr:row>145</xdr:row>
      <xdr:rowOff>37465</xdr:rowOff>
    </xdr:from>
    <xdr:to>
      <xdr:col>5</xdr:col>
      <xdr:colOff>396240</xdr:colOff>
      <xdr:row>145</xdr:row>
      <xdr:rowOff>1075690</xdr:rowOff>
    </xdr:to>
    <xdr:pic>
      <xdr:nvPicPr>
        <xdr:cNvPr id="140" name="图片 139"/>
        <xdr:cNvPicPr>
          <a:picLocks noChangeAspect="1"/>
        </xdr:cNvPicPr>
      </xdr:nvPicPr>
      <xdr:blipFill>
        <a:blip r:embed="rId105" cstate="print"/>
        <a:stretch>
          <a:fillRect/>
        </a:stretch>
      </xdr:blipFill>
      <xdr:spPr>
        <a:xfrm>
          <a:off x="3610610" y="146163030"/>
          <a:ext cx="1367790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428625</xdr:colOff>
      <xdr:row>146</xdr:row>
      <xdr:rowOff>142875</xdr:rowOff>
    </xdr:from>
    <xdr:to>
      <xdr:col>5</xdr:col>
      <xdr:colOff>354965</xdr:colOff>
      <xdr:row>146</xdr:row>
      <xdr:rowOff>1104265</xdr:rowOff>
    </xdr:to>
    <xdr:pic>
      <xdr:nvPicPr>
        <xdr:cNvPr id="141" name="图片 140"/>
        <xdr:cNvPicPr>
          <a:picLocks noChangeAspect="1"/>
        </xdr:cNvPicPr>
      </xdr:nvPicPr>
      <xdr:blipFill>
        <a:blip r:embed="rId106" cstate="print"/>
        <a:stretch>
          <a:fillRect/>
        </a:stretch>
      </xdr:blipFill>
      <xdr:spPr>
        <a:xfrm>
          <a:off x="3639185" y="147373340"/>
          <a:ext cx="1297940" cy="961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0</xdr:row>
      <xdr:rowOff>9525</xdr:rowOff>
    </xdr:from>
    <xdr:to>
      <xdr:col>20</xdr:col>
      <xdr:colOff>467360</xdr:colOff>
      <xdr:row>0</xdr:row>
      <xdr:rowOff>1712595</xdr:rowOff>
    </xdr:to>
    <xdr:pic>
      <xdr:nvPicPr>
        <xdr:cNvPr id="137" name="图片 136" descr="报价表标题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9525" y="9525"/>
          <a:ext cx="18211800" cy="1703070"/>
        </a:xfrm>
        <a:prstGeom prst="rect">
          <a:avLst/>
        </a:prstGeom>
      </xdr:spPr>
    </xdr:pic>
    <xdr:clientData/>
  </xdr:twoCellAnchor>
  <xdr:twoCellAnchor editAs="oneCell">
    <xdr:from>
      <xdr:col>3</xdr:col>
      <xdr:colOff>382270</xdr:colOff>
      <xdr:row>120</xdr:row>
      <xdr:rowOff>106680</xdr:rowOff>
    </xdr:from>
    <xdr:to>
      <xdr:col>5</xdr:col>
      <xdr:colOff>429895</xdr:colOff>
      <xdr:row>120</xdr:row>
      <xdr:rowOff>1169035</xdr:rowOff>
    </xdr:to>
    <xdr:pic>
      <xdr:nvPicPr>
        <xdr:cNvPr id="138" name="图片 137" descr="3A13E62202EEB1265D79C5CD50F6ABE9"/>
        <xdr:cNvPicPr>
          <a:picLocks noChangeAspect="1"/>
        </xdr:cNvPicPr>
      </xdr:nvPicPr>
      <xdr:blipFill>
        <a:blip r:embed="rId108" cstate="print"/>
        <a:stretch>
          <a:fillRect/>
        </a:stretch>
      </xdr:blipFill>
      <xdr:spPr>
        <a:xfrm>
          <a:off x="3592830" y="123452890"/>
          <a:ext cx="1419225" cy="1062355"/>
        </a:xfrm>
        <a:prstGeom prst="rect">
          <a:avLst/>
        </a:prstGeom>
      </xdr:spPr>
    </xdr:pic>
    <xdr:clientData/>
  </xdr:twoCellAnchor>
  <xdr:twoCellAnchor editAs="oneCell">
    <xdr:from>
      <xdr:col>3</xdr:col>
      <xdr:colOff>473710</xdr:colOff>
      <xdr:row>120</xdr:row>
      <xdr:rowOff>1216025</xdr:rowOff>
    </xdr:from>
    <xdr:to>
      <xdr:col>5</xdr:col>
      <xdr:colOff>288925</xdr:colOff>
      <xdr:row>120</xdr:row>
      <xdr:rowOff>2146935</xdr:rowOff>
    </xdr:to>
    <xdr:pic>
      <xdr:nvPicPr>
        <xdr:cNvPr id="142" name="图片 141" descr="C011EFBFB79B3BC9190B4BA91EF33C15"/>
        <xdr:cNvPicPr>
          <a:picLocks noChangeAspect="1"/>
        </xdr:cNvPicPr>
      </xdr:nvPicPr>
      <xdr:blipFill>
        <a:blip r:embed="rId109" cstate="print"/>
        <a:stretch>
          <a:fillRect/>
        </a:stretch>
      </xdr:blipFill>
      <xdr:spPr>
        <a:xfrm>
          <a:off x="3684270" y="124562235"/>
          <a:ext cx="1186815" cy="930910"/>
        </a:xfrm>
        <a:prstGeom prst="rect">
          <a:avLst/>
        </a:prstGeom>
      </xdr:spPr>
    </xdr:pic>
    <xdr:clientData/>
  </xdr:twoCellAnchor>
  <xdr:twoCellAnchor editAs="oneCell">
    <xdr:from>
      <xdr:col>3</xdr:col>
      <xdr:colOff>231775</xdr:colOff>
      <xdr:row>66</xdr:row>
      <xdr:rowOff>86995</xdr:rowOff>
    </xdr:from>
    <xdr:to>
      <xdr:col>6</xdr:col>
      <xdr:colOff>177165</xdr:colOff>
      <xdr:row>66</xdr:row>
      <xdr:rowOff>1414780</xdr:rowOff>
    </xdr:to>
    <xdr:pic>
      <xdr:nvPicPr>
        <xdr:cNvPr id="143" name="图片 142" descr="A92C8257FE4FA5909A3AD90DAC59EABA"/>
        <xdr:cNvPicPr>
          <a:picLocks noChangeAspect="1"/>
        </xdr:cNvPicPr>
      </xdr:nvPicPr>
      <xdr:blipFill>
        <a:blip r:embed="rId110" cstate="print"/>
        <a:stretch>
          <a:fillRect/>
        </a:stretch>
      </xdr:blipFill>
      <xdr:spPr>
        <a:xfrm>
          <a:off x="3442335" y="72824340"/>
          <a:ext cx="1783715" cy="1327785"/>
        </a:xfrm>
        <a:prstGeom prst="rect">
          <a:avLst/>
        </a:prstGeom>
      </xdr:spPr>
    </xdr:pic>
    <xdr:clientData/>
  </xdr:twoCellAnchor>
  <xdr:twoCellAnchor editAs="oneCell">
    <xdr:from>
      <xdr:col>4</xdr:col>
      <xdr:colOff>180340</xdr:colOff>
      <xdr:row>154</xdr:row>
      <xdr:rowOff>753110</xdr:rowOff>
    </xdr:from>
    <xdr:to>
      <xdr:col>4</xdr:col>
      <xdr:colOff>587375</xdr:colOff>
      <xdr:row>155</xdr:row>
      <xdr:rowOff>744220</xdr:rowOff>
    </xdr:to>
    <xdr:pic>
      <xdr:nvPicPr>
        <xdr:cNvPr id="144" name="图片 125"/>
        <xdr:cNvPicPr/>
      </xdr:nvPicPr>
      <xdr:blipFill>
        <a:blip r:embed="rId111"/>
        <a:stretch>
          <a:fillRect/>
        </a:stretch>
      </xdr:blipFill>
      <xdr:spPr>
        <a:xfrm>
          <a:off x="4076700" y="155443555"/>
          <a:ext cx="407035" cy="7797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128270</xdr:colOff>
      <xdr:row>120</xdr:row>
      <xdr:rowOff>1685290</xdr:rowOff>
    </xdr:from>
    <xdr:to>
      <xdr:col>13</xdr:col>
      <xdr:colOff>838835</xdr:colOff>
      <xdr:row>120</xdr:row>
      <xdr:rowOff>2232025</xdr:rowOff>
    </xdr:to>
    <xdr:pic>
      <xdr:nvPicPr>
        <xdr:cNvPr id="33" name="图片 32" descr="10B2FF938D76294C85250121E32DCFB6"/>
        <xdr:cNvPicPr>
          <a:picLocks noChangeAspect="1"/>
        </xdr:cNvPicPr>
      </xdr:nvPicPr>
      <xdr:blipFill>
        <a:blip r:embed="rId112" cstate="print"/>
        <a:stretch>
          <a:fillRect/>
        </a:stretch>
      </xdr:blipFill>
      <xdr:spPr>
        <a:xfrm>
          <a:off x="11354435" y="125031500"/>
          <a:ext cx="710565" cy="546735"/>
        </a:xfrm>
        <a:prstGeom prst="rect">
          <a:avLst/>
        </a:prstGeom>
      </xdr:spPr>
    </xdr:pic>
    <xdr:clientData/>
  </xdr:twoCellAnchor>
  <xdr:twoCellAnchor>
    <xdr:from>
      <xdr:col>3</xdr:col>
      <xdr:colOff>437515</xdr:colOff>
      <xdr:row>82</xdr:row>
      <xdr:rowOff>15240</xdr:rowOff>
    </xdr:from>
    <xdr:to>
      <xdr:col>5</xdr:col>
      <xdr:colOff>325755</xdr:colOff>
      <xdr:row>82</xdr:row>
      <xdr:rowOff>1257935</xdr:rowOff>
    </xdr:to>
    <xdr:pic>
      <xdr:nvPicPr>
        <xdr:cNvPr id="67" name="图片 66"/>
        <xdr:cNvPicPr>
          <a:picLocks noChangeAspect="1"/>
        </xdr:cNvPicPr>
      </xdr:nvPicPr>
      <xdr:blipFill>
        <a:blip r:embed="rId113" cstate="print"/>
        <a:stretch>
          <a:fillRect/>
        </a:stretch>
      </xdr:blipFill>
      <xdr:spPr>
        <a:xfrm>
          <a:off x="3648075" y="93282135"/>
          <a:ext cx="1259840" cy="1242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575310</xdr:colOff>
      <xdr:row>131</xdr:row>
      <xdr:rowOff>28575</xdr:rowOff>
    </xdr:from>
    <xdr:to>
      <xdr:col>5</xdr:col>
      <xdr:colOff>177165</xdr:colOff>
      <xdr:row>131</xdr:row>
      <xdr:rowOff>943610</xdr:rowOff>
    </xdr:to>
    <xdr:pic>
      <xdr:nvPicPr>
        <xdr:cNvPr id="45" name="Picture 139"/>
        <xdr:cNvPicPr/>
      </xdr:nvPicPr>
      <xdr:blipFill>
        <a:blip r:embed="rId69"/>
        <a:stretch>
          <a:fillRect/>
        </a:stretch>
      </xdr:blipFill>
      <xdr:spPr>
        <a:xfrm>
          <a:off x="3785870" y="130709035"/>
          <a:ext cx="973455" cy="91503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810895</xdr:colOff>
      <xdr:row>3</xdr:row>
      <xdr:rowOff>163830</xdr:rowOff>
    </xdr:from>
    <xdr:to>
      <xdr:col>11</xdr:col>
      <xdr:colOff>1037590</xdr:colOff>
      <xdr:row>3</xdr:row>
      <xdr:rowOff>685800</xdr:rowOff>
    </xdr:to>
    <xdr:pic>
      <xdr:nvPicPr>
        <xdr:cNvPr id="69" name="Picture 4"/>
        <xdr:cNvPicPr/>
      </xdr:nvPicPr>
      <xdr:blipFill>
        <a:blip r:embed="rId2" cstate="print"/>
        <a:stretch>
          <a:fillRect/>
        </a:stretch>
      </xdr:blipFill>
      <xdr:spPr>
        <a:xfrm>
          <a:off x="9812655" y="3683000"/>
          <a:ext cx="226695" cy="5219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898525</xdr:colOff>
      <xdr:row>2</xdr:row>
      <xdr:rowOff>85090</xdr:rowOff>
    </xdr:from>
    <xdr:to>
      <xdr:col>11</xdr:col>
      <xdr:colOff>1037590</xdr:colOff>
      <xdr:row>2</xdr:row>
      <xdr:rowOff>665480</xdr:rowOff>
    </xdr:to>
    <xdr:pic>
      <xdr:nvPicPr>
        <xdr:cNvPr id="112" name="Picture 5"/>
        <xdr:cNvPicPr/>
      </xdr:nvPicPr>
      <xdr:blipFill>
        <a:blip r:embed="rId3" cstate="print"/>
        <a:stretch>
          <a:fillRect/>
        </a:stretch>
      </xdr:blipFill>
      <xdr:spPr>
        <a:xfrm>
          <a:off x="9900285" y="2283460"/>
          <a:ext cx="139065" cy="5803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898525</xdr:colOff>
      <xdr:row>4</xdr:row>
      <xdr:rowOff>85725</xdr:rowOff>
    </xdr:from>
    <xdr:to>
      <xdr:col>11</xdr:col>
      <xdr:colOff>1037590</xdr:colOff>
      <xdr:row>4</xdr:row>
      <xdr:rowOff>647065</xdr:rowOff>
    </xdr:to>
    <xdr:pic>
      <xdr:nvPicPr>
        <xdr:cNvPr id="121" name="Picture 5"/>
        <xdr:cNvPicPr/>
      </xdr:nvPicPr>
      <xdr:blipFill>
        <a:blip r:embed="rId7" cstate="print"/>
        <a:stretch>
          <a:fillRect/>
        </a:stretch>
      </xdr:blipFill>
      <xdr:spPr>
        <a:xfrm>
          <a:off x="9900285" y="4874895"/>
          <a:ext cx="139065" cy="5613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810260</xdr:colOff>
      <xdr:row>5</xdr:row>
      <xdr:rowOff>153035</xdr:rowOff>
    </xdr:from>
    <xdr:to>
      <xdr:col>11</xdr:col>
      <xdr:colOff>1036955</xdr:colOff>
      <xdr:row>5</xdr:row>
      <xdr:rowOff>665480</xdr:rowOff>
    </xdr:to>
    <xdr:pic>
      <xdr:nvPicPr>
        <xdr:cNvPr id="125" name="Picture 4"/>
        <xdr:cNvPicPr/>
      </xdr:nvPicPr>
      <xdr:blipFill>
        <a:blip r:embed="rId8" cstate="print"/>
        <a:stretch>
          <a:fillRect/>
        </a:stretch>
      </xdr:blipFill>
      <xdr:spPr>
        <a:xfrm>
          <a:off x="9812020" y="6212205"/>
          <a:ext cx="226695" cy="51244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898525</xdr:colOff>
      <xdr:row>6</xdr:row>
      <xdr:rowOff>48895</xdr:rowOff>
    </xdr:from>
    <xdr:to>
      <xdr:col>11</xdr:col>
      <xdr:colOff>1037590</xdr:colOff>
      <xdr:row>6</xdr:row>
      <xdr:rowOff>620395</xdr:rowOff>
    </xdr:to>
    <xdr:pic>
      <xdr:nvPicPr>
        <xdr:cNvPr id="129" name="Picture 5"/>
        <xdr:cNvPicPr/>
      </xdr:nvPicPr>
      <xdr:blipFill>
        <a:blip r:embed="rId9" cstate="print"/>
        <a:stretch>
          <a:fillRect/>
        </a:stretch>
      </xdr:blipFill>
      <xdr:spPr>
        <a:xfrm>
          <a:off x="9900285" y="7378065"/>
          <a:ext cx="139065" cy="5715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879475</xdr:colOff>
      <xdr:row>8</xdr:row>
      <xdr:rowOff>265430</xdr:rowOff>
    </xdr:from>
    <xdr:to>
      <xdr:col>11</xdr:col>
      <xdr:colOff>1027430</xdr:colOff>
      <xdr:row>8</xdr:row>
      <xdr:rowOff>873760</xdr:rowOff>
    </xdr:to>
    <xdr:pic>
      <xdr:nvPicPr>
        <xdr:cNvPr id="130" name="Picture 5"/>
        <xdr:cNvPicPr/>
      </xdr:nvPicPr>
      <xdr:blipFill>
        <a:blip r:embed="rId10" cstate="print"/>
        <a:stretch>
          <a:fillRect/>
        </a:stretch>
      </xdr:blipFill>
      <xdr:spPr>
        <a:xfrm>
          <a:off x="9881235" y="10134600"/>
          <a:ext cx="147955" cy="60833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801370</xdr:colOff>
      <xdr:row>7</xdr:row>
      <xdr:rowOff>66675</xdr:rowOff>
    </xdr:from>
    <xdr:to>
      <xdr:col>11</xdr:col>
      <xdr:colOff>1036955</xdr:colOff>
      <xdr:row>7</xdr:row>
      <xdr:rowOff>597535</xdr:rowOff>
    </xdr:to>
    <xdr:pic>
      <xdr:nvPicPr>
        <xdr:cNvPr id="131" name="Picture 4"/>
        <xdr:cNvPicPr/>
      </xdr:nvPicPr>
      <xdr:blipFill>
        <a:blip r:embed="rId11" cstate="print"/>
        <a:stretch>
          <a:fillRect/>
        </a:stretch>
      </xdr:blipFill>
      <xdr:spPr>
        <a:xfrm>
          <a:off x="9803130" y="8665845"/>
          <a:ext cx="235585" cy="5308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793115</xdr:colOff>
      <xdr:row>9</xdr:row>
      <xdr:rowOff>219075</xdr:rowOff>
    </xdr:from>
    <xdr:to>
      <xdr:col>11</xdr:col>
      <xdr:colOff>1045845</xdr:colOff>
      <xdr:row>9</xdr:row>
      <xdr:rowOff>800100</xdr:rowOff>
    </xdr:to>
    <xdr:pic>
      <xdr:nvPicPr>
        <xdr:cNvPr id="134" name="Picture 4"/>
        <xdr:cNvPicPr/>
      </xdr:nvPicPr>
      <xdr:blipFill>
        <a:blip r:embed="rId12" cstate="print"/>
        <a:stretch>
          <a:fillRect/>
        </a:stretch>
      </xdr:blipFill>
      <xdr:spPr>
        <a:xfrm>
          <a:off x="9794875" y="11358245"/>
          <a:ext cx="252730" cy="581025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27305</xdr:colOff>
      <xdr:row>4</xdr:row>
      <xdr:rowOff>329565</xdr:rowOff>
    </xdr:from>
    <xdr:to>
      <xdr:col>6</xdr:col>
      <xdr:colOff>283845</xdr:colOff>
      <xdr:row>4</xdr:row>
      <xdr:rowOff>1036320</xdr:rowOff>
    </xdr:to>
    <xdr:pic>
      <xdr:nvPicPr>
        <xdr:cNvPr id="148" name="图片 147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37865" y="5118735"/>
          <a:ext cx="2094865" cy="706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800100</xdr:colOff>
      <xdr:row>3</xdr:row>
      <xdr:rowOff>317500</xdr:rowOff>
    </xdr:from>
    <xdr:to>
      <xdr:col>6</xdr:col>
      <xdr:colOff>267335</xdr:colOff>
      <xdr:row>3</xdr:row>
      <xdr:rowOff>923290</xdr:rowOff>
    </xdr:to>
    <xdr:pic>
      <xdr:nvPicPr>
        <xdr:cNvPr id="149" name="图片 148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 rot="10800000">
          <a:off x="3191510" y="3836670"/>
          <a:ext cx="2124710" cy="605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</xdr:colOff>
      <xdr:row>9</xdr:row>
      <xdr:rowOff>254635</xdr:rowOff>
    </xdr:from>
    <xdr:to>
      <xdr:col>6</xdr:col>
      <xdr:colOff>292100</xdr:colOff>
      <xdr:row>9</xdr:row>
      <xdr:rowOff>1059180</xdr:rowOff>
    </xdr:to>
    <xdr:pic>
      <xdr:nvPicPr>
        <xdr:cNvPr id="150" name="图片 149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12465" y="11393805"/>
          <a:ext cx="2128520" cy="804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13970</xdr:colOff>
      <xdr:row>5</xdr:row>
      <xdr:rowOff>252730</xdr:rowOff>
    </xdr:from>
    <xdr:to>
      <xdr:col>6</xdr:col>
      <xdr:colOff>285750</xdr:colOff>
      <xdr:row>5</xdr:row>
      <xdr:rowOff>1083945</xdr:rowOff>
    </xdr:to>
    <xdr:pic>
      <xdr:nvPicPr>
        <xdr:cNvPr id="151" name="图片 150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224530" y="6311900"/>
          <a:ext cx="2110105" cy="831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789940</xdr:colOff>
      <xdr:row>2</xdr:row>
      <xdr:rowOff>227330</xdr:rowOff>
    </xdr:from>
    <xdr:to>
      <xdr:col>6</xdr:col>
      <xdr:colOff>276860</xdr:colOff>
      <xdr:row>2</xdr:row>
      <xdr:rowOff>1035050</xdr:rowOff>
    </xdr:to>
    <xdr:pic>
      <xdr:nvPicPr>
        <xdr:cNvPr id="152" name="图片 151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181350" y="2425700"/>
          <a:ext cx="2144395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</xdr:colOff>
      <xdr:row>7</xdr:row>
      <xdr:rowOff>260985</xdr:rowOff>
    </xdr:from>
    <xdr:to>
      <xdr:col>7</xdr:col>
      <xdr:colOff>3175</xdr:colOff>
      <xdr:row>7</xdr:row>
      <xdr:rowOff>996315</xdr:rowOff>
    </xdr:to>
    <xdr:pic>
      <xdr:nvPicPr>
        <xdr:cNvPr id="153" name="图片 152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223895" y="8860155"/>
          <a:ext cx="2131060" cy="735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799465</xdr:colOff>
      <xdr:row>6</xdr:row>
      <xdr:rowOff>307340</xdr:rowOff>
    </xdr:from>
    <xdr:to>
      <xdr:col>6</xdr:col>
      <xdr:colOff>276225</xdr:colOff>
      <xdr:row>6</xdr:row>
      <xdr:rowOff>946785</xdr:rowOff>
    </xdr:to>
    <xdr:pic>
      <xdr:nvPicPr>
        <xdr:cNvPr id="154" name="图片 153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190875" y="7636510"/>
          <a:ext cx="2134235" cy="639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799465</xdr:colOff>
      <xdr:row>8</xdr:row>
      <xdr:rowOff>230505</xdr:rowOff>
    </xdr:from>
    <xdr:to>
      <xdr:col>6</xdr:col>
      <xdr:colOff>285750</xdr:colOff>
      <xdr:row>8</xdr:row>
      <xdr:rowOff>1035685</xdr:rowOff>
    </xdr:to>
    <xdr:pic>
      <xdr:nvPicPr>
        <xdr:cNvPr id="155" name="图片 154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190875" y="10099675"/>
          <a:ext cx="2143760" cy="805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187325</xdr:colOff>
      <xdr:row>10</xdr:row>
      <xdr:rowOff>78105</xdr:rowOff>
    </xdr:from>
    <xdr:to>
      <xdr:col>6</xdr:col>
      <xdr:colOff>211455</xdr:colOff>
      <xdr:row>10</xdr:row>
      <xdr:rowOff>1134745</xdr:rowOff>
    </xdr:to>
    <xdr:pic>
      <xdr:nvPicPr>
        <xdr:cNvPr id="157" name="图片 156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97885" y="12487275"/>
          <a:ext cx="1862455" cy="1056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180340</xdr:colOff>
      <xdr:row>73</xdr:row>
      <xdr:rowOff>92710</xdr:rowOff>
    </xdr:from>
    <xdr:to>
      <xdr:col>6</xdr:col>
      <xdr:colOff>204470</xdr:colOff>
      <xdr:row>73</xdr:row>
      <xdr:rowOff>1149350</xdr:rowOff>
    </xdr:to>
    <xdr:pic>
      <xdr:nvPicPr>
        <xdr:cNvPr id="156" name="图片 155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90900" y="81678780"/>
          <a:ext cx="1862455" cy="1056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572135</xdr:colOff>
      <xdr:row>84</xdr:row>
      <xdr:rowOff>93345</xdr:rowOff>
    </xdr:from>
    <xdr:to>
      <xdr:col>5</xdr:col>
      <xdr:colOff>320675</xdr:colOff>
      <xdr:row>84</xdr:row>
      <xdr:rowOff>1160780</xdr:rowOff>
    </xdr:to>
    <xdr:pic>
      <xdr:nvPicPr>
        <xdr:cNvPr id="159" name="图片 158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782695" y="95884365"/>
          <a:ext cx="1120140" cy="1067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436245</xdr:colOff>
      <xdr:row>81</xdr:row>
      <xdr:rowOff>126365</xdr:rowOff>
    </xdr:from>
    <xdr:to>
      <xdr:col>5</xdr:col>
      <xdr:colOff>153670</xdr:colOff>
      <xdr:row>81</xdr:row>
      <xdr:rowOff>1212215</xdr:rowOff>
    </xdr:to>
    <xdr:pic>
      <xdr:nvPicPr>
        <xdr:cNvPr id="63" name="图片 62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646805" y="92078810"/>
          <a:ext cx="1089025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410210</xdr:colOff>
      <xdr:row>86</xdr:row>
      <xdr:rowOff>141605</xdr:rowOff>
    </xdr:from>
    <xdr:to>
      <xdr:col>5</xdr:col>
      <xdr:colOff>243840</xdr:colOff>
      <xdr:row>87</xdr:row>
      <xdr:rowOff>537210</xdr:rowOff>
    </xdr:to>
    <xdr:pic>
      <xdr:nvPicPr>
        <xdr:cNvPr id="68" name="图片 67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620770" y="97497265"/>
          <a:ext cx="1205230" cy="1148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330200</xdr:colOff>
      <xdr:row>88</xdr:row>
      <xdr:rowOff>156210</xdr:rowOff>
    </xdr:from>
    <xdr:to>
      <xdr:col>5</xdr:col>
      <xdr:colOff>358775</xdr:colOff>
      <xdr:row>88</xdr:row>
      <xdr:rowOff>1247775</xdr:rowOff>
    </xdr:to>
    <xdr:pic>
      <xdr:nvPicPr>
        <xdr:cNvPr id="44" name="图片 43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540760" y="98873945"/>
          <a:ext cx="1400175" cy="1091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220980</xdr:colOff>
      <xdr:row>89</xdr:row>
      <xdr:rowOff>15240</xdr:rowOff>
    </xdr:from>
    <xdr:to>
      <xdr:col>5</xdr:col>
      <xdr:colOff>402590</xdr:colOff>
      <xdr:row>89</xdr:row>
      <xdr:rowOff>1278255</xdr:rowOff>
    </xdr:to>
    <xdr:pic>
      <xdr:nvPicPr>
        <xdr:cNvPr id="80" name="图片 79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31540" y="100142675"/>
          <a:ext cx="1553210" cy="1263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88265</xdr:colOff>
      <xdr:row>90</xdr:row>
      <xdr:rowOff>73660</xdr:rowOff>
    </xdr:from>
    <xdr:to>
      <xdr:col>6</xdr:col>
      <xdr:colOff>136525</xdr:colOff>
      <xdr:row>90</xdr:row>
      <xdr:rowOff>1664335</xdr:rowOff>
    </xdr:to>
    <xdr:pic>
      <xdr:nvPicPr>
        <xdr:cNvPr id="110" name="图片 109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298825" y="101509195"/>
          <a:ext cx="1886585" cy="1590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369570</xdr:colOff>
      <xdr:row>91</xdr:row>
      <xdr:rowOff>95885</xdr:rowOff>
    </xdr:from>
    <xdr:to>
      <xdr:col>5</xdr:col>
      <xdr:colOff>364490</xdr:colOff>
      <xdr:row>91</xdr:row>
      <xdr:rowOff>1247775</xdr:rowOff>
    </xdr:to>
    <xdr:pic>
      <xdr:nvPicPr>
        <xdr:cNvPr id="135" name="Picture 119"/>
        <xdr:cNvPicPr/>
      </xdr:nvPicPr>
      <xdr:blipFill>
        <a:blip r:embed="rId65" cstate="print"/>
        <a:stretch>
          <a:fillRect/>
        </a:stretch>
      </xdr:blipFill>
      <xdr:spPr>
        <a:xfrm>
          <a:off x="3580130" y="103220520"/>
          <a:ext cx="1366520" cy="11518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313055</xdr:colOff>
      <xdr:row>92</xdr:row>
      <xdr:rowOff>73025</xdr:rowOff>
    </xdr:from>
    <xdr:to>
      <xdr:col>6</xdr:col>
      <xdr:colOff>8890</xdr:colOff>
      <xdr:row>92</xdr:row>
      <xdr:rowOff>1280795</xdr:rowOff>
    </xdr:to>
    <xdr:pic>
      <xdr:nvPicPr>
        <xdr:cNvPr id="136" name="Picture 119"/>
        <xdr:cNvPicPr/>
      </xdr:nvPicPr>
      <xdr:blipFill>
        <a:blip r:embed="rId65" cstate="print"/>
        <a:stretch>
          <a:fillRect/>
        </a:stretch>
      </xdr:blipFill>
      <xdr:spPr>
        <a:xfrm>
          <a:off x="3523615" y="104505760"/>
          <a:ext cx="1534160" cy="12077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154940</xdr:colOff>
      <xdr:row>93</xdr:row>
      <xdr:rowOff>84455</xdr:rowOff>
    </xdr:from>
    <xdr:to>
      <xdr:col>6</xdr:col>
      <xdr:colOff>216535</xdr:colOff>
      <xdr:row>93</xdr:row>
      <xdr:rowOff>1292225</xdr:rowOff>
    </xdr:to>
    <xdr:pic>
      <xdr:nvPicPr>
        <xdr:cNvPr id="146" name="Picture 119"/>
        <xdr:cNvPicPr/>
      </xdr:nvPicPr>
      <xdr:blipFill>
        <a:blip r:embed="rId65" cstate="print"/>
        <a:stretch>
          <a:fillRect/>
        </a:stretch>
      </xdr:blipFill>
      <xdr:spPr>
        <a:xfrm>
          <a:off x="3365500" y="105825290"/>
          <a:ext cx="1899920" cy="120777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18</xdr:col>
      <xdr:colOff>678815</xdr:colOff>
      <xdr:row>38</xdr:row>
      <xdr:rowOff>621030</xdr:rowOff>
    </xdr:from>
    <xdr:to>
      <xdr:col>20</xdr:col>
      <xdr:colOff>88900</xdr:colOff>
      <xdr:row>40</xdr:row>
      <xdr:rowOff>148590</xdr:rowOff>
    </xdr:to>
    <xdr:pic>
      <xdr:nvPicPr>
        <xdr:cNvPr id="166" name="图片 165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6299180" y="35159950"/>
          <a:ext cx="1543685" cy="1223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932815</xdr:colOff>
      <xdr:row>44</xdr:row>
      <xdr:rowOff>226060</xdr:rowOff>
    </xdr:from>
    <xdr:to>
      <xdr:col>11</xdr:col>
      <xdr:colOff>1139825</xdr:colOff>
      <xdr:row>44</xdr:row>
      <xdr:rowOff>1233170</xdr:rowOff>
    </xdr:to>
    <xdr:pic>
      <xdr:nvPicPr>
        <xdr:cNvPr id="169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34575" y="42289730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967105</xdr:colOff>
      <xdr:row>46</xdr:row>
      <xdr:rowOff>226695</xdr:rowOff>
    </xdr:from>
    <xdr:to>
      <xdr:col>11</xdr:col>
      <xdr:colOff>1174115</xdr:colOff>
      <xdr:row>46</xdr:row>
      <xdr:rowOff>1233805</xdr:rowOff>
    </xdr:to>
    <xdr:pic>
      <xdr:nvPicPr>
        <xdr:cNvPr id="170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68865" y="45205015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932180</xdr:colOff>
      <xdr:row>40</xdr:row>
      <xdr:rowOff>226060</xdr:rowOff>
    </xdr:from>
    <xdr:to>
      <xdr:col>11</xdr:col>
      <xdr:colOff>1139190</xdr:colOff>
      <xdr:row>40</xdr:row>
      <xdr:rowOff>1233170</xdr:rowOff>
    </xdr:to>
    <xdr:pic>
      <xdr:nvPicPr>
        <xdr:cNvPr id="171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33940" y="36460430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932815</xdr:colOff>
      <xdr:row>42</xdr:row>
      <xdr:rowOff>226060</xdr:rowOff>
    </xdr:from>
    <xdr:to>
      <xdr:col>11</xdr:col>
      <xdr:colOff>1139825</xdr:colOff>
      <xdr:row>42</xdr:row>
      <xdr:rowOff>1233170</xdr:rowOff>
    </xdr:to>
    <xdr:pic>
      <xdr:nvPicPr>
        <xdr:cNvPr id="172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34575" y="39375080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732790</xdr:colOff>
      <xdr:row>41</xdr:row>
      <xdr:rowOff>252095</xdr:rowOff>
    </xdr:from>
    <xdr:to>
      <xdr:col>11</xdr:col>
      <xdr:colOff>1177290</xdr:colOff>
      <xdr:row>41</xdr:row>
      <xdr:rowOff>1280795</xdr:rowOff>
    </xdr:to>
    <xdr:pic>
      <xdr:nvPicPr>
        <xdr:cNvPr id="174" name="ID_44780D400A154DF7B966B5D9BAF6391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9734550" y="37943790"/>
          <a:ext cx="444500" cy="10287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758825</xdr:colOff>
      <xdr:row>43</xdr:row>
      <xdr:rowOff>280670</xdr:rowOff>
    </xdr:from>
    <xdr:to>
      <xdr:col>11</xdr:col>
      <xdr:colOff>1203325</xdr:colOff>
      <xdr:row>43</xdr:row>
      <xdr:rowOff>1309370</xdr:rowOff>
    </xdr:to>
    <xdr:pic>
      <xdr:nvPicPr>
        <xdr:cNvPr id="175" name="ID_44780D400A154DF7B966B5D9BAF6391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9760585" y="40887015"/>
          <a:ext cx="444500" cy="10287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781050</xdr:colOff>
      <xdr:row>45</xdr:row>
      <xdr:rowOff>314325</xdr:rowOff>
    </xdr:from>
    <xdr:to>
      <xdr:col>11</xdr:col>
      <xdr:colOff>1225550</xdr:colOff>
      <xdr:row>45</xdr:row>
      <xdr:rowOff>1343025</xdr:rowOff>
    </xdr:to>
    <xdr:pic>
      <xdr:nvPicPr>
        <xdr:cNvPr id="176" name="ID_44780D400A154DF7B966B5D9BAF6391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9782810" y="43835320"/>
          <a:ext cx="444500" cy="10287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781050</xdr:colOff>
      <xdr:row>47</xdr:row>
      <xdr:rowOff>325120</xdr:rowOff>
    </xdr:from>
    <xdr:to>
      <xdr:col>11</xdr:col>
      <xdr:colOff>1225550</xdr:colOff>
      <xdr:row>47</xdr:row>
      <xdr:rowOff>1353820</xdr:rowOff>
    </xdr:to>
    <xdr:pic>
      <xdr:nvPicPr>
        <xdr:cNvPr id="177" name="ID_44780D400A154DF7B966B5D9BAF6391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9782810" y="46760765"/>
          <a:ext cx="444500" cy="10287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932815</xdr:colOff>
      <xdr:row>57</xdr:row>
      <xdr:rowOff>226060</xdr:rowOff>
    </xdr:from>
    <xdr:to>
      <xdr:col>11</xdr:col>
      <xdr:colOff>1139825</xdr:colOff>
      <xdr:row>57</xdr:row>
      <xdr:rowOff>1233170</xdr:rowOff>
    </xdr:to>
    <xdr:pic>
      <xdr:nvPicPr>
        <xdr:cNvPr id="178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34575" y="60831730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967105</xdr:colOff>
      <xdr:row>59</xdr:row>
      <xdr:rowOff>226695</xdr:rowOff>
    </xdr:from>
    <xdr:to>
      <xdr:col>11</xdr:col>
      <xdr:colOff>1174115</xdr:colOff>
      <xdr:row>59</xdr:row>
      <xdr:rowOff>1233805</xdr:rowOff>
    </xdr:to>
    <xdr:pic>
      <xdr:nvPicPr>
        <xdr:cNvPr id="179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68865" y="63747015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932180</xdr:colOff>
      <xdr:row>53</xdr:row>
      <xdr:rowOff>226060</xdr:rowOff>
    </xdr:from>
    <xdr:to>
      <xdr:col>11</xdr:col>
      <xdr:colOff>1139190</xdr:colOff>
      <xdr:row>53</xdr:row>
      <xdr:rowOff>1233170</xdr:rowOff>
    </xdr:to>
    <xdr:pic>
      <xdr:nvPicPr>
        <xdr:cNvPr id="180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33940" y="55002430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932815</xdr:colOff>
      <xdr:row>55</xdr:row>
      <xdr:rowOff>226060</xdr:rowOff>
    </xdr:from>
    <xdr:to>
      <xdr:col>11</xdr:col>
      <xdr:colOff>1139825</xdr:colOff>
      <xdr:row>55</xdr:row>
      <xdr:rowOff>1233170</xdr:rowOff>
    </xdr:to>
    <xdr:pic>
      <xdr:nvPicPr>
        <xdr:cNvPr id="181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34575" y="57917080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732790</xdr:colOff>
      <xdr:row>54</xdr:row>
      <xdr:rowOff>252095</xdr:rowOff>
    </xdr:from>
    <xdr:to>
      <xdr:col>11</xdr:col>
      <xdr:colOff>1177290</xdr:colOff>
      <xdr:row>54</xdr:row>
      <xdr:rowOff>1280795</xdr:rowOff>
    </xdr:to>
    <xdr:pic>
      <xdr:nvPicPr>
        <xdr:cNvPr id="182" name="ID_44780D400A154DF7B966B5D9BAF6391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9734550" y="56485790"/>
          <a:ext cx="444500" cy="10287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758825</xdr:colOff>
      <xdr:row>56</xdr:row>
      <xdr:rowOff>280670</xdr:rowOff>
    </xdr:from>
    <xdr:to>
      <xdr:col>11</xdr:col>
      <xdr:colOff>1203325</xdr:colOff>
      <xdr:row>56</xdr:row>
      <xdr:rowOff>1309370</xdr:rowOff>
    </xdr:to>
    <xdr:pic>
      <xdr:nvPicPr>
        <xdr:cNvPr id="183" name="ID_44780D400A154DF7B966B5D9BAF6391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9760585" y="59429015"/>
          <a:ext cx="444500" cy="10287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781050</xdr:colOff>
      <xdr:row>58</xdr:row>
      <xdr:rowOff>314325</xdr:rowOff>
    </xdr:from>
    <xdr:to>
      <xdr:col>11</xdr:col>
      <xdr:colOff>1225550</xdr:colOff>
      <xdr:row>58</xdr:row>
      <xdr:rowOff>1343025</xdr:rowOff>
    </xdr:to>
    <xdr:pic>
      <xdr:nvPicPr>
        <xdr:cNvPr id="184" name="ID_44780D400A154DF7B966B5D9BAF6391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9782810" y="62377320"/>
          <a:ext cx="444500" cy="10287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781050</xdr:colOff>
      <xdr:row>60</xdr:row>
      <xdr:rowOff>325120</xdr:rowOff>
    </xdr:from>
    <xdr:to>
      <xdr:col>11</xdr:col>
      <xdr:colOff>1225550</xdr:colOff>
      <xdr:row>60</xdr:row>
      <xdr:rowOff>1353820</xdr:rowOff>
    </xdr:to>
    <xdr:pic>
      <xdr:nvPicPr>
        <xdr:cNvPr id="185" name="ID_44780D400A154DF7B966B5D9BAF63913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9782810" y="65302765"/>
          <a:ext cx="444500" cy="10287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760095</xdr:colOff>
      <xdr:row>48</xdr:row>
      <xdr:rowOff>80645</xdr:rowOff>
    </xdr:from>
    <xdr:to>
      <xdr:col>11</xdr:col>
      <xdr:colOff>1156970</xdr:colOff>
      <xdr:row>48</xdr:row>
      <xdr:rowOff>1423035</xdr:rowOff>
    </xdr:to>
    <xdr:pic>
      <xdr:nvPicPr>
        <xdr:cNvPr id="198" name="Picture 13"/>
        <xdr:cNvPicPr/>
      </xdr:nvPicPr>
      <xdr:blipFill>
        <a:blip r:embed="rId26" cstate="print"/>
        <a:stretch>
          <a:fillRect/>
        </a:stretch>
      </xdr:blipFill>
      <xdr:spPr>
        <a:xfrm>
          <a:off x="9761855" y="47973615"/>
          <a:ext cx="396875" cy="13423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760095</xdr:colOff>
      <xdr:row>49</xdr:row>
      <xdr:rowOff>80645</xdr:rowOff>
    </xdr:from>
    <xdr:to>
      <xdr:col>11</xdr:col>
      <xdr:colOff>1156970</xdr:colOff>
      <xdr:row>49</xdr:row>
      <xdr:rowOff>1423035</xdr:rowOff>
    </xdr:to>
    <xdr:pic>
      <xdr:nvPicPr>
        <xdr:cNvPr id="201" name="Picture 13"/>
        <xdr:cNvPicPr/>
      </xdr:nvPicPr>
      <xdr:blipFill>
        <a:blip r:embed="rId26" cstate="print"/>
        <a:stretch>
          <a:fillRect/>
        </a:stretch>
      </xdr:blipFill>
      <xdr:spPr>
        <a:xfrm>
          <a:off x="9761855" y="49430940"/>
          <a:ext cx="396875" cy="13423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760095</xdr:colOff>
      <xdr:row>50</xdr:row>
      <xdr:rowOff>80645</xdr:rowOff>
    </xdr:from>
    <xdr:to>
      <xdr:col>11</xdr:col>
      <xdr:colOff>1156970</xdr:colOff>
      <xdr:row>50</xdr:row>
      <xdr:rowOff>1423035</xdr:rowOff>
    </xdr:to>
    <xdr:pic>
      <xdr:nvPicPr>
        <xdr:cNvPr id="202" name="Picture 13"/>
        <xdr:cNvPicPr/>
      </xdr:nvPicPr>
      <xdr:blipFill>
        <a:blip r:embed="rId26" cstate="print"/>
        <a:stretch>
          <a:fillRect/>
        </a:stretch>
      </xdr:blipFill>
      <xdr:spPr>
        <a:xfrm>
          <a:off x="9761855" y="50888265"/>
          <a:ext cx="396875" cy="13423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760095</xdr:colOff>
      <xdr:row>51</xdr:row>
      <xdr:rowOff>80645</xdr:rowOff>
    </xdr:from>
    <xdr:to>
      <xdr:col>11</xdr:col>
      <xdr:colOff>1156970</xdr:colOff>
      <xdr:row>51</xdr:row>
      <xdr:rowOff>1423035</xdr:rowOff>
    </xdr:to>
    <xdr:pic>
      <xdr:nvPicPr>
        <xdr:cNvPr id="203" name="Picture 13"/>
        <xdr:cNvPicPr/>
      </xdr:nvPicPr>
      <xdr:blipFill>
        <a:blip r:embed="rId26" cstate="print"/>
        <a:stretch>
          <a:fillRect/>
        </a:stretch>
      </xdr:blipFill>
      <xdr:spPr>
        <a:xfrm>
          <a:off x="9761855" y="52345590"/>
          <a:ext cx="396875" cy="134239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967105</xdr:colOff>
      <xdr:row>62</xdr:row>
      <xdr:rowOff>226695</xdr:rowOff>
    </xdr:from>
    <xdr:to>
      <xdr:col>11</xdr:col>
      <xdr:colOff>1174115</xdr:colOff>
      <xdr:row>62</xdr:row>
      <xdr:rowOff>1233805</xdr:rowOff>
    </xdr:to>
    <xdr:pic>
      <xdr:nvPicPr>
        <xdr:cNvPr id="207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68865" y="67728465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967105</xdr:colOff>
      <xdr:row>63</xdr:row>
      <xdr:rowOff>226695</xdr:rowOff>
    </xdr:from>
    <xdr:to>
      <xdr:col>11</xdr:col>
      <xdr:colOff>1174115</xdr:colOff>
      <xdr:row>63</xdr:row>
      <xdr:rowOff>1233805</xdr:rowOff>
    </xdr:to>
    <xdr:pic>
      <xdr:nvPicPr>
        <xdr:cNvPr id="208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68865" y="69185790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967105</xdr:colOff>
      <xdr:row>64</xdr:row>
      <xdr:rowOff>226695</xdr:rowOff>
    </xdr:from>
    <xdr:to>
      <xdr:col>11</xdr:col>
      <xdr:colOff>1174115</xdr:colOff>
      <xdr:row>64</xdr:row>
      <xdr:rowOff>1233805</xdr:rowOff>
    </xdr:to>
    <xdr:pic>
      <xdr:nvPicPr>
        <xdr:cNvPr id="209" name="ID_ADF42A0959414D93B8E1CB77C56F8188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9968865" y="70643115"/>
          <a:ext cx="207010" cy="100711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18</xdr:col>
      <xdr:colOff>606425</xdr:colOff>
      <xdr:row>51</xdr:row>
      <xdr:rowOff>1411605</xdr:rowOff>
    </xdr:from>
    <xdr:to>
      <xdr:col>20</xdr:col>
      <xdr:colOff>16510</xdr:colOff>
      <xdr:row>53</xdr:row>
      <xdr:rowOff>123190</xdr:rowOff>
    </xdr:to>
    <xdr:pic>
      <xdr:nvPicPr>
        <xdr:cNvPr id="210" name="图片 209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6226790" y="53676550"/>
          <a:ext cx="1543685" cy="1223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658495</xdr:colOff>
      <xdr:row>60</xdr:row>
      <xdr:rowOff>1438910</xdr:rowOff>
    </xdr:from>
    <xdr:to>
      <xdr:col>20</xdr:col>
      <xdr:colOff>68580</xdr:colOff>
      <xdr:row>62</xdr:row>
      <xdr:rowOff>137795</xdr:rowOff>
    </xdr:to>
    <xdr:pic>
      <xdr:nvPicPr>
        <xdr:cNvPr id="211" name="图片 210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6278860" y="66416555"/>
          <a:ext cx="1543685" cy="1223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0</xdr:col>
      <xdr:colOff>1543685</xdr:colOff>
      <xdr:row>62</xdr:row>
      <xdr:rowOff>156210</xdr:rowOff>
    </xdr:to>
    <xdr:pic>
      <xdr:nvPicPr>
        <xdr:cNvPr id="213" name="图片 212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0" y="66434970"/>
          <a:ext cx="1543685" cy="1223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1543685</xdr:colOff>
      <xdr:row>53</xdr:row>
      <xdr:rowOff>168910</xdr:rowOff>
    </xdr:to>
    <xdr:pic>
      <xdr:nvPicPr>
        <xdr:cNvPr id="214" name="图片 213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0" y="53722270"/>
          <a:ext cx="1543685" cy="1223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1543685</xdr:colOff>
      <xdr:row>40</xdr:row>
      <xdr:rowOff>232410</xdr:rowOff>
    </xdr:to>
    <xdr:pic>
      <xdr:nvPicPr>
        <xdr:cNvPr id="215" name="图片 214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0" y="35243770"/>
          <a:ext cx="1543685" cy="12230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>
    <pageSetUpPr fitToPage="1"/>
  </sheetPr>
  <dimension ref="A1:IV229"/>
  <sheetViews>
    <sheetView tabSelected="1" zoomScale="85" zoomScaleNormal="85" workbookViewId="0">
      <pane ySplit="2" topLeftCell="A13" activePane="bottomLeft" state="frozen"/>
      <selection/>
      <selection pane="bottomLeft" activeCell="Z133" sqref="Z133"/>
    </sheetView>
  </sheetViews>
  <sheetFormatPr defaultColWidth="9" defaultRowHeight="25.5"/>
  <cols>
    <col min="1" max="1" width="24.7666666666667" style="7" customWidth="1"/>
    <col min="2" max="2" width="6.61666666666667" style="8" customWidth="1"/>
    <col min="3" max="3" width="10.75" style="1" customWidth="1"/>
    <col min="4" max="5" width="9" style="1" customWidth="1"/>
    <col min="6" max="6" width="6.125" style="1" customWidth="1"/>
    <col min="7" max="7" width="3.975" style="1" customWidth="1"/>
    <col min="8" max="8" width="13.825" style="9" customWidth="1"/>
    <col min="9" max="9" width="9.40833333333333" style="10" customWidth="1"/>
    <col min="10" max="10" width="15.2916666666667" style="10" customWidth="1"/>
    <col min="11" max="11" width="9.375" style="9" customWidth="1"/>
    <col min="12" max="12" width="16.25" style="1" customWidth="1"/>
    <col min="13" max="13" width="12.9416666666667" style="1" customWidth="1"/>
    <col min="14" max="14" width="15.15" style="1" customWidth="1"/>
    <col min="15" max="15" width="12.35" style="1" customWidth="1"/>
    <col min="16" max="16" width="12.0583333333333" style="11" customWidth="1"/>
    <col min="17" max="17" width="9.10833333333333" style="11" customWidth="1"/>
    <col min="18" max="18" width="9" style="1" customWidth="1"/>
    <col min="19" max="19" width="24.625" style="1" customWidth="1"/>
    <col min="20" max="20" width="3.375" style="1" customWidth="1"/>
    <col min="21" max="21" width="10.875" style="1" customWidth="1"/>
    <col min="22" max="256" width="9" style="1" customWidth="1"/>
    <col min="257" max="1026" width="9" customWidth="1"/>
  </cols>
  <sheetData>
    <row r="1" ht="137.1" customHeight="1" spans="1:21">
      <c r="A1" s="12"/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67"/>
      <c r="U1" s="68"/>
    </row>
    <row r="2" ht="36" customHeight="1" spans="1:20">
      <c r="A2" s="14" t="s">
        <v>0</v>
      </c>
      <c r="B2" s="15" t="s">
        <v>1</v>
      </c>
      <c r="C2" s="15" t="s">
        <v>2</v>
      </c>
      <c r="D2" s="15" t="s">
        <v>3</v>
      </c>
      <c r="E2" s="15"/>
      <c r="F2" s="15"/>
      <c r="G2" s="15"/>
      <c r="H2" s="16" t="s">
        <v>4</v>
      </c>
      <c r="I2" s="16" t="s">
        <v>5</v>
      </c>
      <c r="J2" s="16" t="s">
        <v>6</v>
      </c>
      <c r="K2" s="16" t="s">
        <v>7</v>
      </c>
      <c r="L2" s="15" t="s">
        <v>8</v>
      </c>
      <c r="M2" s="15" t="s">
        <v>9</v>
      </c>
      <c r="N2" s="15" t="s">
        <v>10</v>
      </c>
      <c r="O2" s="15" t="s">
        <v>11</v>
      </c>
      <c r="P2" s="14" t="s">
        <v>12</v>
      </c>
      <c r="Q2" s="69" t="s">
        <v>13</v>
      </c>
      <c r="R2" s="70" t="s">
        <v>14</v>
      </c>
      <c r="S2" s="71"/>
      <c r="T2" s="72"/>
    </row>
    <row r="3" ht="104" customHeight="1" spans="1:20">
      <c r="A3" s="17" t="s">
        <v>15</v>
      </c>
      <c r="B3" s="18">
        <v>1</v>
      </c>
      <c r="C3" s="18" t="s">
        <v>16</v>
      </c>
      <c r="D3" s="19"/>
      <c r="E3" s="19"/>
      <c r="F3" s="19"/>
      <c r="G3" s="19"/>
      <c r="H3" s="20" t="s">
        <v>17</v>
      </c>
      <c r="I3" s="20" t="s">
        <v>18</v>
      </c>
      <c r="J3" s="23" t="s">
        <v>19</v>
      </c>
      <c r="K3" s="20" t="s">
        <v>20</v>
      </c>
      <c r="L3" s="46" t="s">
        <v>21</v>
      </c>
      <c r="M3" s="18" t="s">
        <v>22</v>
      </c>
      <c r="N3" s="47" t="s">
        <v>23</v>
      </c>
      <c r="O3" s="20" t="s">
        <v>24</v>
      </c>
      <c r="P3" s="48">
        <v>11.5</v>
      </c>
      <c r="Q3" s="73">
        <v>10.8</v>
      </c>
      <c r="R3" s="74"/>
      <c r="S3" s="75"/>
      <c r="T3" s="76"/>
    </row>
    <row r="4" ht="100" customHeight="1" spans="1:20">
      <c r="A4" s="21"/>
      <c r="B4" s="18"/>
      <c r="C4" s="18"/>
      <c r="D4" s="19"/>
      <c r="E4" s="19"/>
      <c r="F4" s="19"/>
      <c r="G4" s="19"/>
      <c r="H4" s="20" t="s">
        <v>25</v>
      </c>
      <c r="I4" s="20"/>
      <c r="J4" s="23" t="s">
        <v>26</v>
      </c>
      <c r="K4" s="20" t="s">
        <v>20</v>
      </c>
      <c r="L4" s="46" t="s">
        <v>27</v>
      </c>
      <c r="M4" s="18" t="s">
        <v>28</v>
      </c>
      <c r="N4" s="47" t="s">
        <v>29</v>
      </c>
      <c r="O4" s="20" t="s">
        <v>30</v>
      </c>
      <c r="P4" s="48">
        <v>13.5</v>
      </c>
      <c r="Q4" s="73">
        <v>12.5</v>
      </c>
      <c r="R4" s="74"/>
      <c r="S4" s="75"/>
      <c r="T4" s="76"/>
    </row>
    <row r="5" ht="100" customHeight="1" spans="1:20">
      <c r="A5" s="21"/>
      <c r="B5" s="18">
        <v>2</v>
      </c>
      <c r="C5" s="18" t="s">
        <v>31</v>
      </c>
      <c r="D5" s="19"/>
      <c r="E5" s="19"/>
      <c r="F5" s="19"/>
      <c r="G5" s="19"/>
      <c r="H5" s="20" t="s">
        <v>32</v>
      </c>
      <c r="I5" s="20" t="s">
        <v>33</v>
      </c>
      <c r="J5" s="23" t="s">
        <v>34</v>
      </c>
      <c r="K5" s="20" t="s">
        <v>20</v>
      </c>
      <c r="L5" s="46" t="s">
        <v>21</v>
      </c>
      <c r="M5" s="18" t="s">
        <v>35</v>
      </c>
      <c r="N5" s="47" t="s">
        <v>29</v>
      </c>
      <c r="O5" s="20" t="s">
        <v>36</v>
      </c>
      <c r="P5" s="48">
        <v>14</v>
      </c>
      <c r="Q5" s="73">
        <v>13</v>
      </c>
      <c r="R5" s="74"/>
      <c r="S5" s="75"/>
      <c r="T5" s="76"/>
    </row>
    <row r="6" ht="100" customHeight="1" spans="1:20">
      <c r="A6" s="21"/>
      <c r="B6" s="18"/>
      <c r="C6" s="18"/>
      <c r="D6" s="19"/>
      <c r="E6" s="19"/>
      <c r="F6" s="19"/>
      <c r="G6" s="19"/>
      <c r="H6" s="20" t="s">
        <v>37</v>
      </c>
      <c r="I6" s="20"/>
      <c r="J6" s="23" t="s">
        <v>38</v>
      </c>
      <c r="K6" s="20" t="s">
        <v>20</v>
      </c>
      <c r="L6" s="46" t="s">
        <v>27</v>
      </c>
      <c r="M6" s="18" t="s">
        <v>39</v>
      </c>
      <c r="N6" s="47" t="s">
        <v>40</v>
      </c>
      <c r="O6" s="20" t="s">
        <v>41</v>
      </c>
      <c r="P6" s="48">
        <v>15.5</v>
      </c>
      <c r="Q6" s="73">
        <v>14.5</v>
      </c>
      <c r="R6" s="74"/>
      <c r="S6" s="75"/>
      <c r="T6" s="76"/>
    </row>
    <row r="7" ht="100" customHeight="1" spans="1:20">
      <c r="A7" s="21"/>
      <c r="B7" s="18">
        <v>3</v>
      </c>
      <c r="C7" s="18" t="s">
        <v>42</v>
      </c>
      <c r="D7" s="19"/>
      <c r="E7" s="19"/>
      <c r="F7" s="19"/>
      <c r="G7" s="19"/>
      <c r="H7" s="20" t="s">
        <v>43</v>
      </c>
      <c r="I7" s="20" t="s">
        <v>44</v>
      </c>
      <c r="J7" s="23" t="s">
        <v>45</v>
      </c>
      <c r="K7" s="20" t="s">
        <v>46</v>
      </c>
      <c r="L7" s="46" t="s">
        <v>21</v>
      </c>
      <c r="M7" s="18" t="s">
        <v>47</v>
      </c>
      <c r="N7" s="47" t="s">
        <v>29</v>
      </c>
      <c r="O7" s="20" t="s">
        <v>48</v>
      </c>
      <c r="P7" s="48">
        <v>18.5</v>
      </c>
      <c r="Q7" s="73">
        <v>17.5</v>
      </c>
      <c r="R7" s="74"/>
      <c r="S7" s="75"/>
      <c r="T7" s="76"/>
    </row>
    <row r="8" ht="100" customHeight="1" spans="1:20">
      <c r="A8" s="21"/>
      <c r="B8" s="18"/>
      <c r="C8" s="18"/>
      <c r="D8" s="19"/>
      <c r="E8" s="19"/>
      <c r="F8" s="19"/>
      <c r="G8" s="19"/>
      <c r="H8" s="20" t="s">
        <v>37</v>
      </c>
      <c r="I8" s="20"/>
      <c r="J8" s="23" t="s">
        <v>49</v>
      </c>
      <c r="K8" s="20" t="s">
        <v>50</v>
      </c>
      <c r="L8" s="46" t="s">
        <v>27</v>
      </c>
      <c r="M8" s="18" t="s">
        <v>51</v>
      </c>
      <c r="N8" s="47" t="s">
        <v>29</v>
      </c>
      <c r="O8" s="20" t="s">
        <v>52</v>
      </c>
      <c r="P8" s="48">
        <v>19</v>
      </c>
      <c r="Q8" s="73">
        <v>17.5</v>
      </c>
      <c r="R8" s="74"/>
      <c r="S8" s="75"/>
      <c r="T8" s="76"/>
    </row>
    <row r="9" ht="100" customHeight="1" spans="1:20">
      <c r="A9" s="21"/>
      <c r="B9" s="18">
        <v>4</v>
      </c>
      <c r="C9" s="18" t="s">
        <v>53</v>
      </c>
      <c r="D9" s="19"/>
      <c r="E9" s="19"/>
      <c r="F9" s="19"/>
      <c r="G9" s="19"/>
      <c r="H9" s="20" t="s">
        <v>54</v>
      </c>
      <c r="I9" s="20" t="s">
        <v>55</v>
      </c>
      <c r="J9" s="23" t="s">
        <v>56</v>
      </c>
      <c r="K9" s="20" t="s">
        <v>46</v>
      </c>
      <c r="L9" s="49" t="s">
        <v>21</v>
      </c>
      <c r="M9" s="18" t="s">
        <v>57</v>
      </c>
      <c r="N9" s="47" t="s">
        <v>29</v>
      </c>
      <c r="O9" s="20" t="s">
        <v>58</v>
      </c>
      <c r="P9" s="48">
        <v>26</v>
      </c>
      <c r="Q9" s="77"/>
      <c r="R9" s="74"/>
      <c r="S9" s="75"/>
      <c r="T9" s="76"/>
    </row>
    <row r="10" ht="100" customHeight="1" spans="1:20">
      <c r="A10" s="21"/>
      <c r="B10" s="18"/>
      <c r="C10" s="18"/>
      <c r="D10" s="19"/>
      <c r="E10" s="19"/>
      <c r="F10" s="19"/>
      <c r="G10" s="19"/>
      <c r="H10" s="20" t="s">
        <v>59</v>
      </c>
      <c r="I10" s="20"/>
      <c r="J10" s="23" t="s">
        <v>60</v>
      </c>
      <c r="K10" s="20" t="s">
        <v>61</v>
      </c>
      <c r="L10" s="49" t="s">
        <v>27</v>
      </c>
      <c r="M10" s="18" t="s">
        <v>62</v>
      </c>
      <c r="N10" s="47" t="s">
        <v>29</v>
      </c>
      <c r="O10" s="20" t="s">
        <v>63</v>
      </c>
      <c r="P10" s="48">
        <v>26</v>
      </c>
      <c r="Q10" s="77"/>
      <c r="R10" s="74"/>
      <c r="S10" s="75"/>
      <c r="T10" s="76"/>
    </row>
    <row r="11" ht="100" customHeight="1" spans="1:20">
      <c r="A11" s="21" t="s">
        <v>64</v>
      </c>
      <c r="B11" s="18">
        <v>23</v>
      </c>
      <c r="C11" s="22" t="s">
        <v>65</v>
      </c>
      <c r="D11" s="19"/>
      <c r="E11" s="19"/>
      <c r="F11" s="19"/>
      <c r="G11" s="19"/>
      <c r="H11" s="23" t="s">
        <v>66</v>
      </c>
      <c r="I11" s="20" t="s">
        <v>67</v>
      </c>
      <c r="J11" s="20" t="s">
        <v>68</v>
      </c>
      <c r="K11" s="23" t="s">
        <v>69</v>
      </c>
      <c r="L11" s="23"/>
      <c r="M11" s="23"/>
      <c r="N11" s="47" t="s">
        <v>70</v>
      </c>
      <c r="O11" s="20" t="s">
        <v>71</v>
      </c>
      <c r="P11" s="48">
        <v>10</v>
      </c>
      <c r="Q11" s="73">
        <v>9.5</v>
      </c>
      <c r="R11" s="78"/>
      <c r="S11" s="79"/>
      <c r="T11" s="80"/>
    </row>
    <row r="12" ht="57.75" customHeight="1" spans="1:20">
      <c r="A12" s="24" t="s">
        <v>72</v>
      </c>
      <c r="B12" s="25">
        <v>1</v>
      </c>
      <c r="C12" s="25" t="s">
        <v>16</v>
      </c>
      <c r="D12" s="26"/>
      <c r="E12" s="26"/>
      <c r="F12" s="26"/>
      <c r="G12" s="26"/>
      <c r="H12" s="27" t="s">
        <v>73</v>
      </c>
      <c r="I12" s="27" t="s">
        <v>74</v>
      </c>
      <c r="J12" s="31" t="s">
        <v>75</v>
      </c>
      <c r="K12" s="27" t="s">
        <v>20</v>
      </c>
      <c r="L12" s="50" t="s">
        <v>21</v>
      </c>
      <c r="M12" s="25" t="s">
        <v>22</v>
      </c>
      <c r="N12" s="51" t="s">
        <v>23</v>
      </c>
      <c r="O12" s="27" t="s">
        <v>76</v>
      </c>
      <c r="P12" s="52">
        <v>13</v>
      </c>
      <c r="Q12" s="81">
        <v>11.6</v>
      </c>
      <c r="R12" s="82" t="s">
        <v>77</v>
      </c>
      <c r="S12" s="83"/>
      <c r="T12" s="84"/>
    </row>
    <row r="13" ht="71.25" customHeight="1" spans="1:20">
      <c r="A13" s="28"/>
      <c r="B13" s="25"/>
      <c r="C13" s="25"/>
      <c r="D13" s="26"/>
      <c r="E13" s="26"/>
      <c r="F13" s="26"/>
      <c r="G13" s="26"/>
      <c r="H13" s="27" t="s">
        <v>78</v>
      </c>
      <c r="I13" s="27"/>
      <c r="J13" s="31" t="s">
        <v>79</v>
      </c>
      <c r="K13" s="27" t="s">
        <v>20</v>
      </c>
      <c r="L13" s="50" t="s">
        <v>27</v>
      </c>
      <c r="M13" s="25" t="s">
        <v>28</v>
      </c>
      <c r="N13" s="51" t="s">
        <v>80</v>
      </c>
      <c r="O13" s="27" t="s">
        <v>81</v>
      </c>
      <c r="P13" s="53">
        <v>15</v>
      </c>
      <c r="Q13" s="85">
        <v>13.8</v>
      </c>
      <c r="R13" s="82" t="s">
        <v>77</v>
      </c>
      <c r="S13" s="83"/>
      <c r="T13" s="84"/>
    </row>
    <row r="14" ht="60" customHeight="1" spans="1:20">
      <c r="A14" s="28"/>
      <c r="B14" s="25">
        <v>2</v>
      </c>
      <c r="C14" s="25" t="s">
        <v>31</v>
      </c>
      <c r="D14" s="26"/>
      <c r="E14" s="26"/>
      <c r="F14" s="26"/>
      <c r="G14" s="26"/>
      <c r="H14" s="27" t="s">
        <v>73</v>
      </c>
      <c r="I14" s="27" t="s">
        <v>82</v>
      </c>
      <c r="J14" s="31" t="s">
        <v>34</v>
      </c>
      <c r="K14" s="27" t="s">
        <v>20</v>
      </c>
      <c r="L14" s="50" t="s">
        <v>21</v>
      </c>
      <c r="M14" s="25" t="s">
        <v>35</v>
      </c>
      <c r="N14" s="51" t="s">
        <v>83</v>
      </c>
      <c r="O14" s="27" t="s">
        <v>84</v>
      </c>
      <c r="P14" s="52">
        <v>15</v>
      </c>
      <c r="Q14" s="81">
        <v>13.8</v>
      </c>
      <c r="R14" s="82" t="s">
        <v>77</v>
      </c>
      <c r="S14" s="83"/>
      <c r="T14" s="84"/>
    </row>
    <row r="15" ht="69" customHeight="1" spans="1:20">
      <c r="A15" s="28"/>
      <c r="B15" s="25"/>
      <c r="C15" s="25"/>
      <c r="D15" s="26"/>
      <c r="E15" s="26"/>
      <c r="F15" s="26"/>
      <c r="G15" s="26"/>
      <c r="H15" s="27" t="s">
        <v>78</v>
      </c>
      <c r="I15" s="27"/>
      <c r="J15" s="31" t="s">
        <v>38</v>
      </c>
      <c r="K15" s="27" t="s">
        <v>20</v>
      </c>
      <c r="L15" s="50" t="s">
        <v>27</v>
      </c>
      <c r="M15" s="25" t="s">
        <v>39</v>
      </c>
      <c r="N15" s="51" t="s">
        <v>80</v>
      </c>
      <c r="O15" s="27" t="s">
        <v>85</v>
      </c>
      <c r="P15" s="53">
        <v>17</v>
      </c>
      <c r="Q15" s="85">
        <v>15.5</v>
      </c>
      <c r="R15" s="82" t="s">
        <v>77</v>
      </c>
      <c r="S15" s="83"/>
      <c r="T15" s="84"/>
    </row>
    <row r="16" ht="65.25" customHeight="1" spans="1:20">
      <c r="A16" s="28"/>
      <c r="B16" s="25">
        <v>3</v>
      </c>
      <c r="C16" s="25" t="s">
        <v>42</v>
      </c>
      <c r="D16" s="26"/>
      <c r="E16" s="26"/>
      <c r="F16" s="26"/>
      <c r="G16" s="26"/>
      <c r="H16" s="27" t="s">
        <v>86</v>
      </c>
      <c r="I16" s="27" t="s">
        <v>87</v>
      </c>
      <c r="J16" s="31" t="s">
        <v>45</v>
      </c>
      <c r="K16" s="27" t="s">
        <v>46</v>
      </c>
      <c r="L16" s="50" t="s">
        <v>21</v>
      </c>
      <c r="M16" s="25" t="s">
        <v>47</v>
      </c>
      <c r="N16" s="51" t="s">
        <v>83</v>
      </c>
      <c r="O16" s="27" t="s">
        <v>88</v>
      </c>
      <c r="P16" s="52">
        <v>20</v>
      </c>
      <c r="Q16" s="81">
        <v>18.8</v>
      </c>
      <c r="R16" s="82" t="s">
        <v>77</v>
      </c>
      <c r="S16" s="83"/>
      <c r="T16" s="84"/>
    </row>
    <row r="17" ht="72" customHeight="1" spans="1:20">
      <c r="A17" s="28"/>
      <c r="B17" s="25"/>
      <c r="C17" s="25"/>
      <c r="D17" s="26"/>
      <c r="E17" s="26"/>
      <c r="F17" s="26"/>
      <c r="G17" s="26"/>
      <c r="H17" s="27" t="s">
        <v>78</v>
      </c>
      <c r="I17" s="27"/>
      <c r="J17" s="31" t="s">
        <v>49</v>
      </c>
      <c r="K17" s="27" t="s">
        <v>50</v>
      </c>
      <c r="L17" s="50" t="s">
        <v>27</v>
      </c>
      <c r="M17" s="25" t="s">
        <v>51</v>
      </c>
      <c r="N17" s="51" t="s">
        <v>83</v>
      </c>
      <c r="O17" s="27" t="s">
        <v>89</v>
      </c>
      <c r="P17" s="53">
        <v>20</v>
      </c>
      <c r="Q17" s="85">
        <v>19</v>
      </c>
      <c r="R17" s="82" t="s">
        <v>77</v>
      </c>
      <c r="S17" s="83"/>
      <c r="T17" s="84"/>
    </row>
    <row r="18" ht="93" customHeight="1" spans="1:20">
      <c r="A18" s="28"/>
      <c r="B18" s="25">
        <v>4</v>
      </c>
      <c r="C18" s="25" t="s">
        <v>53</v>
      </c>
      <c r="D18" s="26"/>
      <c r="E18" s="26"/>
      <c r="F18" s="26"/>
      <c r="G18" s="26"/>
      <c r="H18" s="27" t="s">
        <v>90</v>
      </c>
      <c r="I18" s="27" t="s">
        <v>91</v>
      </c>
      <c r="J18" s="31" t="s">
        <v>56</v>
      </c>
      <c r="K18" s="27" t="s">
        <v>46</v>
      </c>
      <c r="L18" s="54" t="s">
        <v>21</v>
      </c>
      <c r="M18" s="25" t="s">
        <v>57</v>
      </c>
      <c r="N18" s="51" t="s">
        <v>83</v>
      </c>
      <c r="O18" s="27" t="s">
        <v>92</v>
      </c>
      <c r="P18" s="52">
        <v>29.5</v>
      </c>
      <c r="Q18" s="81">
        <v>26.5</v>
      </c>
      <c r="R18" s="82" t="s">
        <v>77</v>
      </c>
      <c r="S18" s="83"/>
      <c r="T18" s="84"/>
    </row>
    <row r="19" ht="84.95" customHeight="1" spans="1:20">
      <c r="A19" s="28"/>
      <c r="B19" s="25"/>
      <c r="C19" s="25"/>
      <c r="D19" s="26"/>
      <c r="E19" s="26"/>
      <c r="F19" s="26"/>
      <c r="G19" s="26"/>
      <c r="H19" s="27" t="s">
        <v>93</v>
      </c>
      <c r="I19" s="27"/>
      <c r="J19" s="31" t="s">
        <v>60</v>
      </c>
      <c r="K19" s="27" t="s">
        <v>61</v>
      </c>
      <c r="L19" s="54" t="s">
        <v>27</v>
      </c>
      <c r="M19" s="25" t="s">
        <v>62</v>
      </c>
      <c r="N19" s="51" t="s">
        <v>83</v>
      </c>
      <c r="O19" s="27" t="s">
        <v>94</v>
      </c>
      <c r="P19" s="53">
        <v>29</v>
      </c>
      <c r="Q19" s="85">
        <v>26.5</v>
      </c>
      <c r="R19" s="82" t="s">
        <v>77</v>
      </c>
      <c r="S19" s="83"/>
      <c r="T19" s="84"/>
    </row>
    <row r="20" ht="21.95" customHeight="1" spans="1:20">
      <c r="A20" s="29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55"/>
      <c r="Q20" s="55"/>
      <c r="R20" s="30"/>
      <c r="S20" s="30"/>
      <c r="T20" s="86"/>
    </row>
    <row r="21" ht="56.25" customHeight="1" spans="1:20">
      <c r="A21" s="28" t="s">
        <v>95</v>
      </c>
      <c r="B21" s="25">
        <v>5</v>
      </c>
      <c r="C21" s="26" t="s">
        <v>96</v>
      </c>
      <c r="D21" s="26"/>
      <c r="E21" s="26"/>
      <c r="F21" s="26"/>
      <c r="G21" s="26"/>
      <c r="H21" s="31" t="s">
        <v>97</v>
      </c>
      <c r="I21" s="27" t="s">
        <v>98</v>
      </c>
      <c r="J21" s="27" t="s">
        <v>99</v>
      </c>
      <c r="K21" s="31" t="s">
        <v>100</v>
      </c>
      <c r="L21" s="31"/>
      <c r="M21" s="31"/>
      <c r="N21" s="25" t="s">
        <v>101</v>
      </c>
      <c r="O21" s="27" t="s">
        <v>102</v>
      </c>
      <c r="P21" s="52">
        <v>14</v>
      </c>
      <c r="Q21" s="81">
        <v>13.5</v>
      </c>
      <c r="R21" s="87" t="s">
        <v>103</v>
      </c>
      <c r="S21" s="39"/>
      <c r="T21" s="88"/>
    </row>
    <row r="22" ht="59.25" customHeight="1" spans="1:20">
      <c r="A22" s="28"/>
      <c r="B22" s="25">
        <v>6</v>
      </c>
      <c r="C22" s="26" t="s">
        <v>96</v>
      </c>
      <c r="D22" s="26"/>
      <c r="E22" s="26"/>
      <c r="F22" s="26"/>
      <c r="G22" s="26"/>
      <c r="H22" s="31" t="s">
        <v>104</v>
      </c>
      <c r="I22" s="27" t="s">
        <v>105</v>
      </c>
      <c r="J22" s="27" t="s">
        <v>106</v>
      </c>
      <c r="K22" s="31" t="s">
        <v>107</v>
      </c>
      <c r="L22" s="31"/>
      <c r="M22" s="31"/>
      <c r="N22" s="25" t="s">
        <v>101</v>
      </c>
      <c r="O22" s="27" t="s">
        <v>108</v>
      </c>
      <c r="P22" s="52">
        <v>16</v>
      </c>
      <c r="Q22" s="81">
        <v>15.5</v>
      </c>
      <c r="R22" s="87" t="s">
        <v>103</v>
      </c>
      <c r="S22" s="39"/>
      <c r="T22" s="88"/>
    </row>
    <row r="23" ht="69" customHeight="1" spans="1:20">
      <c r="A23" s="28" t="s">
        <v>109</v>
      </c>
      <c r="B23" s="25">
        <v>7</v>
      </c>
      <c r="C23" s="26" t="s">
        <v>96</v>
      </c>
      <c r="D23" s="26"/>
      <c r="E23" s="26"/>
      <c r="F23" s="26"/>
      <c r="G23" s="26"/>
      <c r="H23" s="31" t="s">
        <v>97</v>
      </c>
      <c r="I23" s="27" t="s">
        <v>110</v>
      </c>
      <c r="J23" s="27" t="s">
        <v>99</v>
      </c>
      <c r="K23" s="31" t="s">
        <v>100</v>
      </c>
      <c r="L23" s="31"/>
      <c r="M23" s="31"/>
      <c r="N23" s="25" t="s">
        <v>101</v>
      </c>
      <c r="O23" s="27" t="s">
        <v>111</v>
      </c>
      <c r="P23" s="52">
        <v>13</v>
      </c>
      <c r="Q23" s="81">
        <v>12</v>
      </c>
      <c r="R23" s="87" t="s">
        <v>112</v>
      </c>
      <c r="S23" s="39"/>
      <c r="T23" s="88"/>
    </row>
    <row r="24" ht="84.95" customHeight="1" spans="1:20">
      <c r="A24" s="28"/>
      <c r="B24" s="25">
        <v>8</v>
      </c>
      <c r="C24" s="26" t="s">
        <v>96</v>
      </c>
      <c r="D24" s="26"/>
      <c r="E24" s="26"/>
      <c r="F24" s="26"/>
      <c r="G24" s="26"/>
      <c r="H24" s="31" t="s">
        <v>104</v>
      </c>
      <c r="I24" s="27" t="s">
        <v>113</v>
      </c>
      <c r="J24" s="27" t="s">
        <v>106</v>
      </c>
      <c r="K24" s="31" t="s">
        <v>107</v>
      </c>
      <c r="L24" s="31"/>
      <c r="M24" s="31"/>
      <c r="N24" s="25" t="s">
        <v>101</v>
      </c>
      <c r="O24" s="27" t="s">
        <v>114</v>
      </c>
      <c r="P24" s="52">
        <v>14</v>
      </c>
      <c r="Q24" s="81">
        <v>13</v>
      </c>
      <c r="R24" s="87" t="s">
        <v>112</v>
      </c>
      <c r="S24" s="39"/>
      <c r="T24" s="88"/>
    </row>
    <row r="25" ht="21" customHeight="1" spans="1:20">
      <c r="A25" s="29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55"/>
      <c r="Q25" s="55"/>
      <c r="R25" s="30"/>
      <c r="S25" s="30"/>
      <c r="T25" s="86"/>
    </row>
    <row r="26" ht="76.5" customHeight="1" spans="1:20">
      <c r="A26" s="28" t="s">
        <v>115</v>
      </c>
      <c r="B26" s="25">
        <v>9</v>
      </c>
      <c r="C26" s="31" t="s">
        <v>116</v>
      </c>
      <c r="D26" s="26"/>
      <c r="E26" s="26"/>
      <c r="F26" s="26"/>
      <c r="G26" s="26"/>
      <c r="H26" s="31" t="s">
        <v>117</v>
      </c>
      <c r="I26" s="31" t="s">
        <v>118</v>
      </c>
      <c r="J26" s="31" t="s">
        <v>119</v>
      </c>
      <c r="K26" s="27" t="s">
        <v>120</v>
      </c>
      <c r="L26" s="54" t="s">
        <v>121</v>
      </c>
      <c r="M26" s="25" t="s">
        <v>122</v>
      </c>
      <c r="N26" s="25" t="s">
        <v>80</v>
      </c>
      <c r="O26" s="27" t="s">
        <v>123</v>
      </c>
      <c r="P26" s="52">
        <v>28</v>
      </c>
      <c r="Q26" s="81">
        <v>26</v>
      </c>
      <c r="R26" s="87"/>
      <c r="S26" s="39"/>
      <c r="T26" s="88"/>
    </row>
    <row r="27" ht="67.5" customHeight="1" spans="1:20">
      <c r="A27" s="28"/>
      <c r="B27" s="25">
        <v>10</v>
      </c>
      <c r="C27" s="31" t="s">
        <v>124</v>
      </c>
      <c r="D27" s="26"/>
      <c r="E27" s="26"/>
      <c r="F27" s="26"/>
      <c r="G27" s="26"/>
      <c r="H27" s="31" t="s">
        <v>117</v>
      </c>
      <c r="I27" s="31"/>
      <c r="J27" s="31" t="s">
        <v>125</v>
      </c>
      <c r="K27" s="27" t="s">
        <v>120</v>
      </c>
      <c r="L27" s="54" t="s">
        <v>121</v>
      </c>
      <c r="M27" s="25" t="s">
        <v>126</v>
      </c>
      <c r="N27" s="25" t="s">
        <v>127</v>
      </c>
      <c r="O27" s="27" t="s">
        <v>128</v>
      </c>
      <c r="P27" s="52">
        <v>32</v>
      </c>
      <c r="Q27" s="81">
        <v>30</v>
      </c>
      <c r="R27" s="87"/>
      <c r="S27" s="39"/>
      <c r="T27" s="88"/>
    </row>
    <row r="28" ht="89.1" customHeight="1" spans="1:20">
      <c r="A28" s="28"/>
      <c r="B28" s="25">
        <v>11</v>
      </c>
      <c r="C28" s="31" t="s">
        <v>129</v>
      </c>
      <c r="D28" s="26"/>
      <c r="E28" s="26"/>
      <c r="F28" s="26"/>
      <c r="G28" s="26"/>
      <c r="H28" s="31" t="s">
        <v>130</v>
      </c>
      <c r="I28" s="31"/>
      <c r="J28" s="31" t="s">
        <v>131</v>
      </c>
      <c r="K28" s="27" t="s">
        <v>120</v>
      </c>
      <c r="L28" s="54" t="s">
        <v>121</v>
      </c>
      <c r="M28" s="25" t="s">
        <v>132</v>
      </c>
      <c r="N28" s="25" t="s">
        <v>127</v>
      </c>
      <c r="O28" s="56" t="s">
        <v>133</v>
      </c>
      <c r="P28" s="52">
        <v>42</v>
      </c>
      <c r="Q28" s="81">
        <v>39</v>
      </c>
      <c r="R28" s="87"/>
      <c r="S28" s="39"/>
      <c r="T28" s="88"/>
    </row>
    <row r="29" ht="23.1" customHeight="1" spans="1:20">
      <c r="A29" s="32"/>
      <c r="B29" s="33"/>
      <c r="C29" s="33"/>
      <c r="D29" s="33"/>
      <c r="E29" s="33"/>
      <c r="F29" s="33"/>
      <c r="G29" s="33"/>
      <c r="H29" s="33"/>
      <c r="I29" s="33"/>
      <c r="J29" s="33"/>
      <c r="K29" s="33"/>
      <c r="L29" s="33"/>
      <c r="M29" s="33"/>
      <c r="N29" s="33"/>
      <c r="O29" s="33"/>
      <c r="P29" s="57"/>
      <c r="Q29" s="57"/>
      <c r="R29" s="33"/>
      <c r="S29" s="33"/>
      <c r="T29" s="89"/>
    </row>
    <row r="30" ht="57.95" customHeight="1" spans="1:20">
      <c r="A30" s="28" t="s">
        <v>134</v>
      </c>
      <c r="B30" s="25">
        <v>12</v>
      </c>
      <c r="C30" s="25" t="s">
        <v>135</v>
      </c>
      <c r="D30" s="26"/>
      <c r="E30" s="26"/>
      <c r="F30" s="26"/>
      <c r="G30" s="26"/>
      <c r="H30" s="27" t="s">
        <v>136</v>
      </c>
      <c r="I30" s="27" t="s">
        <v>137</v>
      </c>
      <c r="J30" s="31" t="s">
        <v>138</v>
      </c>
      <c r="K30" s="31"/>
      <c r="L30" s="54" t="s">
        <v>21</v>
      </c>
      <c r="M30" s="25" t="s">
        <v>139</v>
      </c>
      <c r="N30" s="51" t="s">
        <v>140</v>
      </c>
      <c r="O30" s="27" t="s">
        <v>141</v>
      </c>
      <c r="P30" s="52">
        <v>26</v>
      </c>
      <c r="Q30" s="81">
        <v>26</v>
      </c>
      <c r="R30" s="82" t="s">
        <v>142</v>
      </c>
      <c r="S30" s="83"/>
      <c r="T30" s="84"/>
    </row>
    <row r="31" ht="53.1" customHeight="1" spans="1:20">
      <c r="A31" s="28"/>
      <c r="B31" s="25"/>
      <c r="C31" s="25"/>
      <c r="D31" s="26"/>
      <c r="E31" s="26"/>
      <c r="F31" s="26"/>
      <c r="G31" s="26"/>
      <c r="H31" s="27" t="s">
        <v>143</v>
      </c>
      <c r="I31" s="27" t="s">
        <v>144</v>
      </c>
      <c r="J31" s="31" t="s">
        <v>138</v>
      </c>
      <c r="K31" s="31"/>
      <c r="L31" s="54" t="s">
        <v>27</v>
      </c>
      <c r="M31" s="25" t="s">
        <v>145</v>
      </c>
      <c r="N31" s="51" t="s">
        <v>140</v>
      </c>
      <c r="O31" s="27" t="s">
        <v>141</v>
      </c>
      <c r="P31" s="53">
        <v>26</v>
      </c>
      <c r="Q31" s="85">
        <v>26</v>
      </c>
      <c r="R31" s="82" t="s">
        <v>142</v>
      </c>
      <c r="S31" s="83"/>
      <c r="T31" s="84"/>
    </row>
    <row r="32" ht="54.95" customHeight="1" spans="1:20">
      <c r="A32" s="28"/>
      <c r="B32" s="25">
        <v>13</v>
      </c>
      <c r="C32" s="25" t="s">
        <v>146</v>
      </c>
      <c r="D32" s="26"/>
      <c r="E32" s="26"/>
      <c r="F32" s="26"/>
      <c r="G32" s="26"/>
      <c r="H32" s="27" t="s">
        <v>147</v>
      </c>
      <c r="I32" s="27" t="s">
        <v>148</v>
      </c>
      <c r="J32" s="31" t="s">
        <v>138</v>
      </c>
      <c r="K32" s="31"/>
      <c r="L32" s="54" t="s">
        <v>21</v>
      </c>
      <c r="M32" s="25" t="s">
        <v>149</v>
      </c>
      <c r="N32" s="51" t="s">
        <v>150</v>
      </c>
      <c r="O32" s="27" t="s">
        <v>151</v>
      </c>
      <c r="P32" s="52">
        <v>38</v>
      </c>
      <c r="Q32" s="81">
        <v>38</v>
      </c>
      <c r="R32" s="82" t="s">
        <v>142</v>
      </c>
      <c r="S32" s="83"/>
      <c r="T32" s="84"/>
    </row>
    <row r="33" ht="51.95" customHeight="1" spans="1:20">
      <c r="A33" s="28"/>
      <c r="B33" s="25"/>
      <c r="C33" s="25"/>
      <c r="D33" s="26"/>
      <c r="E33" s="26"/>
      <c r="F33" s="26"/>
      <c r="G33" s="26"/>
      <c r="H33" s="27" t="s">
        <v>152</v>
      </c>
      <c r="I33" s="27" t="s">
        <v>153</v>
      </c>
      <c r="J33" s="31" t="s">
        <v>154</v>
      </c>
      <c r="K33" s="31"/>
      <c r="L33" s="54" t="s">
        <v>27</v>
      </c>
      <c r="M33" s="25" t="s">
        <v>155</v>
      </c>
      <c r="N33" s="51" t="s">
        <v>140</v>
      </c>
      <c r="O33" s="27" t="s">
        <v>156</v>
      </c>
      <c r="P33" s="53">
        <v>41</v>
      </c>
      <c r="Q33" s="85">
        <v>41</v>
      </c>
      <c r="R33" s="82" t="s">
        <v>142</v>
      </c>
      <c r="S33" s="83"/>
      <c r="T33" s="84"/>
    </row>
    <row r="34" ht="51.75" customHeight="1" spans="1:20">
      <c r="A34" s="28"/>
      <c r="B34" s="25">
        <v>14</v>
      </c>
      <c r="C34" s="25" t="s">
        <v>157</v>
      </c>
      <c r="D34" s="26"/>
      <c r="E34" s="26"/>
      <c r="F34" s="26"/>
      <c r="G34" s="26"/>
      <c r="H34" s="27" t="s">
        <v>158</v>
      </c>
      <c r="I34" s="27" t="s">
        <v>159</v>
      </c>
      <c r="J34" s="31" t="s">
        <v>154</v>
      </c>
      <c r="K34" s="31"/>
      <c r="L34" s="54" t="s">
        <v>21</v>
      </c>
      <c r="M34" s="25" t="s">
        <v>160</v>
      </c>
      <c r="N34" s="51" t="s">
        <v>150</v>
      </c>
      <c r="O34" s="27" t="s">
        <v>161</v>
      </c>
      <c r="P34" s="52">
        <v>50</v>
      </c>
      <c r="Q34" s="81">
        <v>50</v>
      </c>
      <c r="R34" s="82" t="s">
        <v>142</v>
      </c>
      <c r="S34" s="83"/>
      <c r="T34" s="84"/>
    </row>
    <row r="35" ht="57" customHeight="1" spans="1:20">
      <c r="A35" s="28"/>
      <c r="B35" s="25"/>
      <c r="C35" s="25"/>
      <c r="D35" s="26"/>
      <c r="E35" s="26"/>
      <c r="F35" s="26"/>
      <c r="G35" s="26"/>
      <c r="H35" s="27" t="s">
        <v>162</v>
      </c>
      <c r="I35" s="27" t="s">
        <v>163</v>
      </c>
      <c r="J35" s="31" t="s">
        <v>154</v>
      </c>
      <c r="K35" s="31"/>
      <c r="L35" s="54" t="s">
        <v>27</v>
      </c>
      <c r="M35" s="25" t="s">
        <v>164</v>
      </c>
      <c r="N35" s="51" t="s">
        <v>140</v>
      </c>
      <c r="O35" s="27" t="s">
        <v>165</v>
      </c>
      <c r="P35" s="53">
        <v>55</v>
      </c>
      <c r="Q35" s="85">
        <v>55</v>
      </c>
      <c r="R35" s="82" t="s">
        <v>142</v>
      </c>
      <c r="S35" s="83"/>
      <c r="T35" s="84"/>
    </row>
    <row r="36" ht="63" customHeight="1" spans="1:20">
      <c r="A36" s="28" t="s">
        <v>96</v>
      </c>
      <c r="B36" s="25">
        <v>15</v>
      </c>
      <c r="C36" s="25" t="s">
        <v>166</v>
      </c>
      <c r="D36" s="26"/>
      <c r="E36" s="26"/>
      <c r="F36" s="26"/>
      <c r="G36" s="26"/>
      <c r="H36" s="31" t="s">
        <v>167</v>
      </c>
      <c r="I36" s="27"/>
      <c r="J36" s="58" t="s">
        <v>168</v>
      </c>
      <c r="K36" s="59"/>
      <c r="L36" s="54"/>
      <c r="M36" s="60"/>
      <c r="N36" s="51" t="s">
        <v>140</v>
      </c>
      <c r="O36" s="27" t="s">
        <v>169</v>
      </c>
      <c r="P36" s="52">
        <v>14.5</v>
      </c>
      <c r="Q36" s="52">
        <v>14</v>
      </c>
      <c r="R36" s="26" t="s">
        <v>170</v>
      </c>
      <c r="S36" s="26"/>
      <c r="T36" s="26"/>
    </row>
    <row r="37" ht="55.5" customHeight="1" spans="1:20">
      <c r="A37" s="28"/>
      <c r="B37" s="25">
        <v>16</v>
      </c>
      <c r="C37" s="25" t="s">
        <v>171</v>
      </c>
      <c r="D37" s="26"/>
      <c r="E37" s="26"/>
      <c r="F37" s="26"/>
      <c r="G37" s="26"/>
      <c r="H37" s="31" t="s">
        <v>172</v>
      </c>
      <c r="I37" s="27" t="s">
        <v>173</v>
      </c>
      <c r="J37" s="31" t="s">
        <v>138</v>
      </c>
      <c r="K37" s="31"/>
      <c r="L37" s="54" t="s">
        <v>121</v>
      </c>
      <c r="M37" s="25" t="s">
        <v>174</v>
      </c>
      <c r="N37" s="51" t="s">
        <v>175</v>
      </c>
      <c r="O37" s="27" t="s">
        <v>176</v>
      </c>
      <c r="P37" s="52">
        <v>35</v>
      </c>
      <c r="Q37" s="52">
        <v>33</v>
      </c>
      <c r="R37" s="26" t="s">
        <v>177</v>
      </c>
      <c r="S37" s="26"/>
      <c r="T37" s="26"/>
    </row>
    <row r="38" ht="55.5" customHeight="1" spans="1:20">
      <c r="A38" s="28"/>
      <c r="B38" s="25">
        <v>17</v>
      </c>
      <c r="C38" s="25" t="s">
        <v>135</v>
      </c>
      <c r="D38" s="26"/>
      <c r="E38" s="26"/>
      <c r="F38" s="26"/>
      <c r="G38" s="26"/>
      <c r="H38" s="31" t="s">
        <v>178</v>
      </c>
      <c r="I38" s="27" t="s">
        <v>179</v>
      </c>
      <c r="J38" s="31" t="s">
        <v>138</v>
      </c>
      <c r="K38" s="31"/>
      <c r="L38" s="54" t="s">
        <v>121</v>
      </c>
      <c r="M38" s="25" t="s">
        <v>180</v>
      </c>
      <c r="N38" s="51" t="s">
        <v>181</v>
      </c>
      <c r="O38" s="27" t="s">
        <v>182</v>
      </c>
      <c r="P38" s="52">
        <v>46</v>
      </c>
      <c r="Q38" s="52">
        <v>43</v>
      </c>
      <c r="R38" s="26" t="s">
        <v>177</v>
      </c>
      <c r="S38" s="26"/>
      <c r="T38" s="26"/>
    </row>
    <row r="39" ht="55.5" customHeight="1" spans="1:20">
      <c r="A39" s="28"/>
      <c r="B39" s="25">
        <v>18</v>
      </c>
      <c r="C39" s="25" t="s">
        <v>146</v>
      </c>
      <c r="D39" s="26"/>
      <c r="E39" s="26"/>
      <c r="F39" s="26"/>
      <c r="G39" s="26"/>
      <c r="H39" s="31" t="s">
        <v>183</v>
      </c>
      <c r="I39" s="27" t="s">
        <v>184</v>
      </c>
      <c r="J39" s="31" t="s">
        <v>138</v>
      </c>
      <c r="K39" s="31"/>
      <c r="L39" s="54" t="s">
        <v>121</v>
      </c>
      <c r="M39" s="25" t="s">
        <v>185</v>
      </c>
      <c r="N39" s="51" t="s">
        <v>186</v>
      </c>
      <c r="O39" s="27" t="s">
        <v>187</v>
      </c>
      <c r="P39" s="52">
        <v>59</v>
      </c>
      <c r="Q39" s="52">
        <v>53</v>
      </c>
      <c r="R39" s="26" t="s">
        <v>177</v>
      </c>
      <c r="S39" s="26"/>
      <c r="T39" s="26"/>
    </row>
    <row r="40" ht="78" customHeight="1" spans="1:20">
      <c r="A40" s="34" t="s">
        <v>188</v>
      </c>
      <c r="B40" s="35"/>
      <c r="C40" s="35"/>
      <c r="D40" s="35"/>
      <c r="E40" s="35"/>
      <c r="F40" s="35"/>
      <c r="G40" s="35"/>
      <c r="H40" s="35"/>
      <c r="I40" s="35"/>
      <c r="J40" s="35"/>
      <c r="K40" s="35"/>
      <c r="L40" s="35"/>
      <c r="M40" s="35"/>
      <c r="N40" s="35"/>
      <c r="O40" s="35"/>
      <c r="P40" s="61"/>
      <c r="Q40" s="61"/>
      <c r="R40" s="35"/>
      <c r="S40" s="35"/>
      <c r="T40" s="90"/>
    </row>
    <row r="41" ht="114.75" customHeight="1" spans="1:20">
      <c r="A41" s="36" t="s">
        <v>188</v>
      </c>
      <c r="B41" s="37">
        <v>19</v>
      </c>
      <c r="C41" s="38" t="s">
        <v>189</v>
      </c>
      <c r="D41" s="39" t="str">
        <f>_xlfn.DISPIMG("ID_85BAD5A13A9B4E82B18E03BE482DEBAB",1)</f>
        <v>=DISPIMG("ID_85BAD5A13A9B4E82B18E03BE482DEBAB",1)</v>
      </c>
      <c r="E41" s="39"/>
      <c r="F41" s="39"/>
      <c r="G41" s="39"/>
      <c r="H41" s="40" t="s">
        <v>190</v>
      </c>
      <c r="I41" s="62" t="s">
        <v>191</v>
      </c>
      <c r="J41" s="40" t="s">
        <v>192</v>
      </c>
      <c r="K41" s="62"/>
      <c r="L41" s="63" t="s">
        <v>21</v>
      </c>
      <c r="M41" s="40" t="s">
        <v>193</v>
      </c>
      <c r="N41" s="64" t="s">
        <v>194</v>
      </c>
      <c r="O41" s="62" t="s">
        <v>195</v>
      </c>
      <c r="P41" s="65"/>
      <c r="Q41" s="65">
        <v>24</v>
      </c>
      <c r="R41" s="91" t="s">
        <v>196</v>
      </c>
      <c r="S41" s="92"/>
      <c r="T41" s="93"/>
    </row>
    <row r="42" ht="114.75" customHeight="1" spans="1:20">
      <c r="A42" s="41"/>
      <c r="B42" s="37"/>
      <c r="C42" s="42"/>
      <c r="D42" s="39" t="str">
        <f>_xlfn.DISPIMG("ID_BFD990182F704F6B8E7D679E0A28C0D4",1)</f>
        <v>=DISPIMG("ID_BFD990182F704F6B8E7D679E0A28C0D4",1)</v>
      </c>
      <c r="E42" s="39"/>
      <c r="F42" s="39"/>
      <c r="G42" s="39"/>
      <c r="H42" s="40" t="s">
        <v>190</v>
      </c>
      <c r="I42" s="62" t="s">
        <v>197</v>
      </c>
      <c r="J42" s="40" t="s">
        <v>192</v>
      </c>
      <c r="K42" s="62"/>
      <c r="L42" s="63" t="s">
        <v>198</v>
      </c>
      <c r="M42" s="40" t="s">
        <v>28</v>
      </c>
      <c r="N42" s="64" t="s">
        <v>194</v>
      </c>
      <c r="O42" s="62" t="s">
        <v>195</v>
      </c>
      <c r="P42" s="65"/>
      <c r="Q42" s="65">
        <v>24</v>
      </c>
      <c r="R42" s="91" t="s">
        <v>196</v>
      </c>
      <c r="S42" s="92"/>
      <c r="T42" s="93"/>
    </row>
    <row r="43" ht="114.75" customHeight="1" spans="1:20">
      <c r="A43" s="41"/>
      <c r="B43" s="37"/>
      <c r="C43" s="38" t="s">
        <v>199</v>
      </c>
      <c r="D43" s="39" t="str">
        <f>_xlfn.DISPIMG("ID_E33C651389C048F0B6EC63E80C90B7D0",1)</f>
        <v>=DISPIMG("ID_E33C651389C048F0B6EC63E80C90B7D0",1)</v>
      </c>
      <c r="E43" s="39"/>
      <c r="F43" s="39"/>
      <c r="G43" s="39"/>
      <c r="H43" s="40" t="s">
        <v>200</v>
      </c>
      <c r="I43" s="62" t="s">
        <v>201</v>
      </c>
      <c r="J43" s="40" t="s">
        <v>192</v>
      </c>
      <c r="K43" s="62"/>
      <c r="L43" s="63" t="s">
        <v>21</v>
      </c>
      <c r="M43" s="40" t="s">
        <v>35</v>
      </c>
      <c r="N43" s="64" t="s">
        <v>202</v>
      </c>
      <c r="O43" s="62" t="s">
        <v>203</v>
      </c>
      <c r="P43" s="65"/>
      <c r="Q43" s="65">
        <v>32</v>
      </c>
      <c r="R43" s="91" t="s">
        <v>196</v>
      </c>
      <c r="S43" s="92"/>
      <c r="T43" s="93"/>
    </row>
    <row r="44" ht="114.75" customHeight="1" spans="1:20">
      <c r="A44" s="41"/>
      <c r="B44" s="37"/>
      <c r="C44" s="42"/>
      <c r="D44" s="39" t="str">
        <f>_xlfn.DISPIMG("ID_D6EBC0CDAFD84776AE99BE62F9910604",1)</f>
        <v>=DISPIMG("ID_D6EBC0CDAFD84776AE99BE62F9910604",1)</v>
      </c>
      <c r="E44" s="39"/>
      <c r="F44" s="39"/>
      <c r="G44" s="39"/>
      <c r="H44" s="40" t="s">
        <v>204</v>
      </c>
      <c r="I44" s="62" t="s">
        <v>205</v>
      </c>
      <c r="J44" s="40" t="s">
        <v>192</v>
      </c>
      <c r="K44" s="62"/>
      <c r="L44" s="63" t="s">
        <v>198</v>
      </c>
      <c r="M44" s="40" t="s">
        <v>39</v>
      </c>
      <c r="N44" s="64" t="s">
        <v>202</v>
      </c>
      <c r="O44" s="62" t="s">
        <v>206</v>
      </c>
      <c r="P44" s="65"/>
      <c r="Q44" s="65">
        <v>32</v>
      </c>
      <c r="R44" s="91" t="s">
        <v>196</v>
      </c>
      <c r="S44" s="92"/>
      <c r="T44" s="93"/>
    </row>
    <row r="45" ht="114.75" customHeight="1" spans="1:20">
      <c r="A45" s="41"/>
      <c r="B45" s="37"/>
      <c r="C45" s="38" t="s">
        <v>207</v>
      </c>
      <c r="D45" s="39" t="str">
        <f>_xlfn.DISPIMG("ID_7ACB86E6C6B348A6B50018F5951B0B98",1)</f>
        <v>=DISPIMG("ID_7ACB86E6C6B348A6B50018F5951B0B98",1)</v>
      </c>
      <c r="E45" s="39"/>
      <c r="F45" s="39"/>
      <c r="G45" s="39"/>
      <c r="H45" s="40" t="s">
        <v>208</v>
      </c>
      <c r="I45" s="62" t="s">
        <v>209</v>
      </c>
      <c r="J45" s="40" t="s">
        <v>192</v>
      </c>
      <c r="K45" s="62"/>
      <c r="L45" s="63" t="s">
        <v>21</v>
      </c>
      <c r="M45" s="40" t="s">
        <v>47</v>
      </c>
      <c r="N45" s="64" t="s">
        <v>202</v>
      </c>
      <c r="O45" s="62" t="s">
        <v>210</v>
      </c>
      <c r="P45" s="65"/>
      <c r="Q45" s="65">
        <v>42</v>
      </c>
      <c r="R45" s="91" t="s">
        <v>196</v>
      </c>
      <c r="S45" s="92"/>
      <c r="T45" s="93"/>
    </row>
    <row r="46" ht="114.75" customHeight="1" spans="1:20">
      <c r="A46" s="41"/>
      <c r="B46" s="37"/>
      <c r="C46" s="42"/>
      <c r="D46" s="39" t="str">
        <f>_xlfn.DISPIMG("ID_A207785A7B58414085E227715DE669D0",1)</f>
        <v>=DISPIMG("ID_A207785A7B58414085E227715DE669D0",1)</v>
      </c>
      <c r="E46" s="39"/>
      <c r="F46" s="39"/>
      <c r="G46" s="39"/>
      <c r="H46" s="40" t="s">
        <v>211</v>
      </c>
      <c r="I46" s="62" t="s">
        <v>212</v>
      </c>
      <c r="J46" s="40" t="s">
        <v>192</v>
      </c>
      <c r="K46" s="62"/>
      <c r="L46" s="63" t="s">
        <v>198</v>
      </c>
      <c r="M46" s="40" t="s">
        <v>51</v>
      </c>
      <c r="N46" s="64" t="s">
        <v>202</v>
      </c>
      <c r="O46" s="62" t="s">
        <v>213</v>
      </c>
      <c r="P46" s="65"/>
      <c r="Q46" s="65">
        <v>42</v>
      </c>
      <c r="R46" s="91" t="s">
        <v>196</v>
      </c>
      <c r="S46" s="92"/>
      <c r="T46" s="93"/>
    </row>
    <row r="47" ht="114.75" customHeight="1" spans="1:20">
      <c r="A47" s="41"/>
      <c r="B47" s="37"/>
      <c r="C47" s="38" t="s">
        <v>214</v>
      </c>
      <c r="D47" s="39" t="str">
        <f>_xlfn.DISPIMG("ID_B71F61B9055740B1B1DBF9E09BA69979",1)</f>
        <v>=DISPIMG("ID_B71F61B9055740B1B1DBF9E09BA69979",1)</v>
      </c>
      <c r="E47" s="39"/>
      <c r="F47" s="39"/>
      <c r="G47" s="39"/>
      <c r="H47" s="40" t="s">
        <v>215</v>
      </c>
      <c r="I47" s="62" t="s">
        <v>216</v>
      </c>
      <c r="J47" s="40" t="s">
        <v>192</v>
      </c>
      <c r="K47" s="62"/>
      <c r="L47" s="63" t="s">
        <v>21</v>
      </c>
      <c r="M47" s="40" t="s">
        <v>57</v>
      </c>
      <c r="N47" s="64" t="s">
        <v>202</v>
      </c>
      <c r="O47" s="62" t="s">
        <v>217</v>
      </c>
      <c r="P47" s="65"/>
      <c r="Q47" s="65">
        <v>50</v>
      </c>
      <c r="R47" s="91" t="s">
        <v>196</v>
      </c>
      <c r="S47" s="92"/>
      <c r="T47" s="93"/>
    </row>
    <row r="48" ht="114.75" customHeight="1" spans="1:20">
      <c r="A48" s="43"/>
      <c r="B48" s="37"/>
      <c r="C48" s="42"/>
      <c r="D48" s="39" t="str">
        <f>_xlfn.DISPIMG("ID_F2D49A1EA51446F1A9E1176765C2CFF4",1)</f>
        <v>=DISPIMG("ID_F2D49A1EA51446F1A9E1176765C2CFF4",1)</v>
      </c>
      <c r="E48" s="39"/>
      <c r="F48" s="39"/>
      <c r="G48" s="39"/>
      <c r="H48" s="40" t="s">
        <v>218</v>
      </c>
      <c r="I48" s="62" t="s">
        <v>219</v>
      </c>
      <c r="J48" s="40" t="s">
        <v>192</v>
      </c>
      <c r="K48" s="62"/>
      <c r="L48" s="63" t="s">
        <v>198</v>
      </c>
      <c r="M48" s="40" t="s">
        <v>164</v>
      </c>
      <c r="N48" s="64" t="s">
        <v>202</v>
      </c>
      <c r="O48" s="62" t="s">
        <v>220</v>
      </c>
      <c r="P48" s="65"/>
      <c r="Q48" s="65">
        <v>50</v>
      </c>
      <c r="R48" s="91" t="s">
        <v>196</v>
      </c>
      <c r="S48" s="92"/>
      <c r="T48" s="93"/>
    </row>
    <row r="49" ht="114.75" customHeight="1" spans="1:20">
      <c r="A49" s="41" t="s">
        <v>221</v>
      </c>
      <c r="B49" s="37"/>
      <c r="C49" s="42" t="s">
        <v>171</v>
      </c>
      <c r="D49" s="39" t="str">
        <f>_xlfn.DISPIMG("ID_4468E98FB1E745DB8E25D0CC8D2F7B10",1)</f>
        <v>=DISPIMG("ID_4468E98FB1E745DB8E25D0CC8D2F7B10",1)</v>
      </c>
      <c r="E49" s="39"/>
      <c r="F49" s="39"/>
      <c r="G49" s="39"/>
      <c r="H49" s="40" t="s">
        <v>222</v>
      </c>
      <c r="I49" s="62" t="s">
        <v>223</v>
      </c>
      <c r="J49" s="40" t="s">
        <v>192</v>
      </c>
      <c r="K49" s="62"/>
      <c r="L49" s="54" t="s">
        <v>121</v>
      </c>
      <c r="M49" s="40" t="s">
        <v>224</v>
      </c>
      <c r="N49" s="64" t="s">
        <v>202</v>
      </c>
      <c r="O49" s="62" t="s">
        <v>225</v>
      </c>
      <c r="P49" s="65"/>
      <c r="Q49" s="65">
        <v>33</v>
      </c>
      <c r="R49" s="91" t="s">
        <v>196</v>
      </c>
      <c r="S49" s="92"/>
      <c r="T49" s="93"/>
    </row>
    <row r="50" ht="114.75" customHeight="1" spans="1:20">
      <c r="A50" s="41"/>
      <c r="B50" s="37"/>
      <c r="C50" s="42" t="s">
        <v>135</v>
      </c>
      <c r="D50" s="39" t="str">
        <f>_xlfn.DISPIMG("ID_B6408612D02D4E0482174199D9CCF73D",1)</f>
        <v>=DISPIMG("ID_B6408612D02D4E0482174199D9CCF73D",1)</v>
      </c>
      <c r="E50" s="39"/>
      <c r="F50" s="39"/>
      <c r="G50" s="39"/>
      <c r="H50" s="40" t="s">
        <v>226</v>
      </c>
      <c r="I50" s="62" t="s">
        <v>227</v>
      </c>
      <c r="J50" s="40" t="s">
        <v>192</v>
      </c>
      <c r="K50" s="62"/>
      <c r="L50" s="54" t="s">
        <v>121</v>
      </c>
      <c r="M50" s="40" t="s">
        <v>228</v>
      </c>
      <c r="N50" s="64" t="s">
        <v>202</v>
      </c>
      <c r="O50" s="40" t="s">
        <v>229</v>
      </c>
      <c r="P50" s="65"/>
      <c r="Q50" s="65">
        <v>43</v>
      </c>
      <c r="R50" s="91" t="s">
        <v>196</v>
      </c>
      <c r="S50" s="92"/>
      <c r="T50" s="93"/>
    </row>
    <row r="51" ht="114.75" customHeight="1" spans="1:20">
      <c r="A51" s="41"/>
      <c r="B51" s="37"/>
      <c r="C51" s="42" t="s">
        <v>146</v>
      </c>
      <c r="D51" s="39" t="str">
        <f>_xlfn.DISPIMG("ID_C85CC3EA910148EBB4B8A5AC75F07CBE",1)</f>
        <v>=DISPIMG("ID_C85CC3EA910148EBB4B8A5AC75F07CBE",1)</v>
      </c>
      <c r="E51" s="39"/>
      <c r="F51" s="39"/>
      <c r="G51" s="39"/>
      <c r="H51" s="40" t="s">
        <v>230</v>
      </c>
      <c r="I51" s="62" t="s">
        <v>231</v>
      </c>
      <c r="J51" s="40" t="s">
        <v>192</v>
      </c>
      <c r="K51" s="62"/>
      <c r="L51" s="54" t="s">
        <v>121</v>
      </c>
      <c r="M51" s="40" t="s">
        <v>232</v>
      </c>
      <c r="N51" s="64" t="s">
        <v>202</v>
      </c>
      <c r="O51" s="40" t="s">
        <v>233</v>
      </c>
      <c r="P51" s="65"/>
      <c r="Q51" s="65">
        <v>53</v>
      </c>
      <c r="R51" s="91" t="s">
        <v>196</v>
      </c>
      <c r="S51" s="92"/>
      <c r="T51" s="93"/>
    </row>
    <row r="52" ht="114.75" customHeight="1" spans="1:20">
      <c r="A52" s="43"/>
      <c r="B52" s="37"/>
      <c r="C52" s="42" t="s">
        <v>157</v>
      </c>
      <c r="D52" s="39" t="str">
        <f>_xlfn.DISPIMG("ID_07AD0E6A33BC4052951F9D177C66B6A4",1)</f>
        <v>=DISPIMG("ID_07AD0E6A33BC4052951F9D177C66B6A4",1)</v>
      </c>
      <c r="E52" s="39"/>
      <c r="F52" s="39"/>
      <c r="G52" s="39"/>
      <c r="H52" s="40" t="s">
        <v>234</v>
      </c>
      <c r="I52" s="62" t="s">
        <v>235</v>
      </c>
      <c r="J52" s="40" t="s">
        <v>192</v>
      </c>
      <c r="K52" s="62"/>
      <c r="L52" s="54" t="s">
        <v>121</v>
      </c>
      <c r="M52" s="40" t="s">
        <v>236</v>
      </c>
      <c r="N52" s="64" t="s">
        <v>202</v>
      </c>
      <c r="O52" s="40" t="s">
        <v>237</v>
      </c>
      <c r="P52" s="65"/>
      <c r="Q52" s="65">
        <v>63</v>
      </c>
      <c r="R52" s="91" t="s">
        <v>196</v>
      </c>
      <c r="S52" s="92"/>
      <c r="T52" s="93"/>
    </row>
    <row r="53" ht="83" customHeight="1" spans="1:20">
      <c r="A53" s="44" t="s">
        <v>238</v>
      </c>
      <c r="B53" s="45"/>
      <c r="C53" s="45"/>
      <c r="D53" s="45"/>
      <c r="E53" s="45"/>
      <c r="F53" s="45"/>
      <c r="G53" s="45"/>
      <c r="H53" s="45"/>
      <c r="I53" s="45"/>
      <c r="J53" s="45"/>
      <c r="K53" s="45"/>
      <c r="L53" s="45"/>
      <c r="M53" s="45"/>
      <c r="N53" s="45"/>
      <c r="O53" s="45"/>
      <c r="P53" s="45"/>
      <c r="Q53" s="45"/>
      <c r="R53" s="45"/>
      <c r="S53" s="45"/>
      <c r="T53" s="94"/>
    </row>
    <row r="54" ht="114.75" customHeight="1" spans="1:20">
      <c r="A54" s="36" t="s">
        <v>238</v>
      </c>
      <c r="B54" s="37"/>
      <c r="C54" s="38" t="s">
        <v>189</v>
      </c>
      <c r="D54" s="39" t="str">
        <f>_xlfn.DISPIMG("ID_8A197FA372614D58B556611423B9B851",1)</f>
        <v>=DISPIMG("ID_8A197FA372614D58B556611423B9B851",1)</v>
      </c>
      <c r="E54" s="39"/>
      <c r="F54" s="39"/>
      <c r="G54" s="39"/>
      <c r="H54" s="40" t="s">
        <v>239</v>
      </c>
      <c r="I54" s="62" t="s">
        <v>240</v>
      </c>
      <c r="J54" s="40" t="s">
        <v>192</v>
      </c>
      <c r="K54" s="62"/>
      <c r="L54" s="63" t="s">
        <v>21</v>
      </c>
      <c r="M54" s="40" t="s">
        <v>193</v>
      </c>
      <c r="N54" s="66" t="s">
        <v>241</v>
      </c>
      <c r="O54" s="62" t="s">
        <v>242</v>
      </c>
      <c r="P54" s="65"/>
      <c r="Q54" s="65">
        <v>13.5</v>
      </c>
      <c r="R54" s="95"/>
      <c r="S54" s="95"/>
      <c r="T54" s="96"/>
    </row>
    <row r="55" ht="114.75" customHeight="1" spans="1:20">
      <c r="A55" s="41"/>
      <c r="B55" s="37"/>
      <c r="C55" s="42"/>
      <c r="D55" s="39" t="str">
        <f>_xlfn.DISPIMG("ID_8DC4BD9C4CD8419884C3ECB8D9605011",1)</f>
        <v>=DISPIMG("ID_8DC4BD9C4CD8419884C3ECB8D9605011",1)</v>
      </c>
      <c r="E55" s="39"/>
      <c r="F55" s="39"/>
      <c r="G55" s="39"/>
      <c r="H55" s="40" t="s">
        <v>243</v>
      </c>
      <c r="I55" s="62" t="s">
        <v>244</v>
      </c>
      <c r="J55" s="40" t="s">
        <v>192</v>
      </c>
      <c r="K55" s="62"/>
      <c r="L55" s="63" t="s">
        <v>198</v>
      </c>
      <c r="M55" s="40" t="s">
        <v>28</v>
      </c>
      <c r="N55" s="66" t="s">
        <v>83</v>
      </c>
      <c r="O55" s="62" t="s">
        <v>245</v>
      </c>
      <c r="P55" s="65"/>
      <c r="Q55" s="65">
        <v>14</v>
      </c>
      <c r="R55" s="95"/>
      <c r="S55" s="95"/>
      <c r="T55" s="96"/>
    </row>
    <row r="56" ht="114.75" customHeight="1" spans="1:20">
      <c r="A56" s="41"/>
      <c r="B56" s="37"/>
      <c r="C56" s="38" t="s">
        <v>199</v>
      </c>
      <c r="D56" s="39" t="str">
        <f>_xlfn.DISPIMG("ID_96F98393DE35499489AF106403B63CEC",1)</f>
        <v>=DISPIMG("ID_96F98393DE35499489AF106403B63CEC",1)</v>
      </c>
      <c r="E56" s="39"/>
      <c r="F56" s="39"/>
      <c r="G56" s="39"/>
      <c r="H56" s="40" t="s">
        <v>246</v>
      </c>
      <c r="I56" s="62" t="s">
        <v>247</v>
      </c>
      <c r="J56" s="40" t="s">
        <v>192</v>
      </c>
      <c r="K56" s="62"/>
      <c r="L56" s="63" t="s">
        <v>21</v>
      </c>
      <c r="M56" s="40" t="s">
        <v>35</v>
      </c>
      <c r="N56" s="66" t="s">
        <v>248</v>
      </c>
      <c r="O56" s="62" t="s">
        <v>249</v>
      </c>
      <c r="P56" s="65"/>
      <c r="Q56" s="65">
        <v>15.5</v>
      </c>
      <c r="R56" s="95"/>
      <c r="S56" s="95"/>
      <c r="T56" s="96"/>
    </row>
    <row r="57" ht="114.75" customHeight="1" spans="1:20">
      <c r="A57" s="41"/>
      <c r="B57" s="37"/>
      <c r="C57" s="42"/>
      <c r="D57" s="39" t="str">
        <f>_xlfn.DISPIMG("ID_6D4227120C2C40EBA4ED4FE0BF82F592",1)</f>
        <v>=DISPIMG("ID_6D4227120C2C40EBA4ED4FE0BF82F592",1)</v>
      </c>
      <c r="E57" s="39"/>
      <c r="F57" s="39"/>
      <c r="G57" s="39"/>
      <c r="H57" s="40" t="s">
        <v>250</v>
      </c>
      <c r="I57" s="62" t="s">
        <v>251</v>
      </c>
      <c r="J57" s="40" t="s">
        <v>192</v>
      </c>
      <c r="K57" s="62"/>
      <c r="L57" s="63" t="s">
        <v>198</v>
      </c>
      <c r="M57" s="40" t="s">
        <v>39</v>
      </c>
      <c r="N57" s="66" t="s">
        <v>252</v>
      </c>
      <c r="O57" s="62" t="s">
        <v>253</v>
      </c>
      <c r="P57" s="65"/>
      <c r="Q57" s="65">
        <v>17</v>
      </c>
      <c r="R57" s="95"/>
      <c r="S57" s="95"/>
      <c r="T57" s="96"/>
    </row>
    <row r="58" ht="114.75" customHeight="1" spans="1:20">
      <c r="A58" s="41"/>
      <c r="B58" s="37"/>
      <c r="C58" s="38" t="s">
        <v>207</v>
      </c>
      <c r="D58" s="39" t="str">
        <f>_xlfn.DISPIMG("ID_19FC1825261B4EB697DDE7950C8E4F6F",1)</f>
        <v>=DISPIMG("ID_19FC1825261B4EB697DDE7950C8E4F6F",1)</v>
      </c>
      <c r="E58" s="39"/>
      <c r="F58" s="39"/>
      <c r="G58" s="39"/>
      <c r="H58" s="40" t="s">
        <v>254</v>
      </c>
      <c r="I58" s="62" t="s">
        <v>255</v>
      </c>
      <c r="J58" s="40" t="s">
        <v>192</v>
      </c>
      <c r="K58" s="62"/>
      <c r="L58" s="63" t="s">
        <v>21</v>
      </c>
      <c r="M58" s="40" t="s">
        <v>47</v>
      </c>
      <c r="N58" s="66" t="s">
        <v>83</v>
      </c>
      <c r="O58" s="40" t="s">
        <v>256</v>
      </c>
      <c r="P58" s="65"/>
      <c r="Q58" s="65">
        <v>22.5</v>
      </c>
      <c r="R58" s="95"/>
      <c r="S58" s="95"/>
      <c r="T58" s="96"/>
    </row>
    <row r="59" ht="114.75" customHeight="1" spans="1:20">
      <c r="A59" s="41"/>
      <c r="B59" s="37"/>
      <c r="C59" s="42"/>
      <c r="D59" s="39" t="str">
        <f>_xlfn.DISPIMG("ID_A68C7603F1CC4D67B10F1F3A4AB624D9",1)</f>
        <v>=DISPIMG("ID_A68C7603F1CC4D67B10F1F3A4AB624D9",1)</v>
      </c>
      <c r="E59" s="39"/>
      <c r="F59" s="39"/>
      <c r="G59" s="39"/>
      <c r="H59" s="40" t="s">
        <v>257</v>
      </c>
      <c r="I59" s="62" t="s">
        <v>258</v>
      </c>
      <c r="J59" s="40" t="s">
        <v>192</v>
      </c>
      <c r="K59" s="62"/>
      <c r="L59" s="63" t="s">
        <v>198</v>
      </c>
      <c r="M59" s="40" t="s">
        <v>51</v>
      </c>
      <c r="N59" s="66" t="s">
        <v>83</v>
      </c>
      <c r="O59" s="40" t="s">
        <v>259</v>
      </c>
      <c r="P59" s="65"/>
      <c r="Q59" s="65">
        <v>22.5</v>
      </c>
      <c r="R59" s="95"/>
      <c r="S59" s="95"/>
      <c r="T59" s="96"/>
    </row>
    <row r="60" ht="114.75" customHeight="1" spans="1:20">
      <c r="A60" s="41"/>
      <c r="B60" s="37"/>
      <c r="C60" s="38" t="s">
        <v>214</v>
      </c>
      <c r="D60" s="39" t="str">
        <f>_xlfn.DISPIMG("ID_C6DD4DDDF01D44FD8DE26CC86569AB32",1)</f>
        <v>=DISPIMG("ID_C6DD4DDDF01D44FD8DE26CC86569AB32",1)</v>
      </c>
      <c r="E60" s="39"/>
      <c r="F60" s="39"/>
      <c r="G60" s="39"/>
      <c r="H60" s="40" t="s">
        <v>260</v>
      </c>
      <c r="I60" s="62" t="s">
        <v>261</v>
      </c>
      <c r="J60" s="40" t="s">
        <v>192</v>
      </c>
      <c r="K60" s="62"/>
      <c r="L60" s="63" t="s">
        <v>21</v>
      </c>
      <c r="M60" s="40" t="s">
        <v>57</v>
      </c>
      <c r="N60" s="66" t="s">
        <v>248</v>
      </c>
      <c r="O60" s="40" t="s">
        <v>262</v>
      </c>
      <c r="P60" s="65"/>
      <c r="Q60" s="65">
        <v>32</v>
      </c>
      <c r="R60" s="95"/>
      <c r="S60" s="95"/>
      <c r="T60" s="96"/>
    </row>
    <row r="61" ht="114.75" customHeight="1" spans="1:20">
      <c r="A61" s="43"/>
      <c r="B61" s="37"/>
      <c r="C61" s="42"/>
      <c r="D61" s="39" t="str">
        <f>_xlfn.DISPIMG("ID_1A469EA912CA4180B43195B68F43C65D",1)</f>
        <v>=DISPIMG("ID_1A469EA912CA4180B43195B68F43C65D",1)</v>
      </c>
      <c r="E61" s="39"/>
      <c r="F61" s="39"/>
      <c r="G61" s="39"/>
      <c r="H61" s="40" t="s">
        <v>263</v>
      </c>
      <c r="I61" s="62" t="s">
        <v>264</v>
      </c>
      <c r="J61" s="40" t="s">
        <v>192</v>
      </c>
      <c r="K61" s="62"/>
      <c r="L61" s="63" t="s">
        <v>198</v>
      </c>
      <c r="M61" s="40" t="s">
        <v>164</v>
      </c>
      <c r="N61" s="66" t="s">
        <v>83</v>
      </c>
      <c r="O61" s="40" t="s">
        <v>265</v>
      </c>
      <c r="P61" s="65"/>
      <c r="Q61" s="65">
        <v>32</v>
      </c>
      <c r="R61" s="95"/>
      <c r="S61" s="95"/>
      <c r="T61" s="96"/>
    </row>
    <row r="62" ht="84" customHeight="1" spans="1:20">
      <c r="A62" s="44" t="s">
        <v>266</v>
      </c>
      <c r="B62" s="45"/>
      <c r="C62" s="45"/>
      <c r="D62" s="45"/>
      <c r="E62" s="45"/>
      <c r="F62" s="45"/>
      <c r="G62" s="45"/>
      <c r="H62" s="45"/>
      <c r="I62" s="45"/>
      <c r="J62" s="45"/>
      <c r="K62" s="45"/>
      <c r="L62" s="45"/>
      <c r="M62" s="45"/>
      <c r="N62" s="45"/>
      <c r="O62" s="45"/>
      <c r="P62" s="45"/>
      <c r="Q62" s="45"/>
      <c r="R62" s="45"/>
      <c r="S62" s="45"/>
      <c r="T62" s="94"/>
    </row>
    <row r="63" ht="114.75" customHeight="1" spans="1:20">
      <c r="A63" s="36" t="s">
        <v>267</v>
      </c>
      <c r="B63" s="37"/>
      <c r="C63" s="37" t="s">
        <v>268</v>
      </c>
      <c r="D63" s="39" t="str">
        <f>_xlfn.DISPIMG("ID_A15B15902BCE40BDA11CF283C86763E0",1)</f>
        <v>=DISPIMG("ID_A15B15902BCE40BDA11CF283C86763E0",1)</v>
      </c>
      <c r="E63" s="39"/>
      <c r="F63" s="39"/>
      <c r="G63" s="39"/>
      <c r="H63" s="40" t="s">
        <v>269</v>
      </c>
      <c r="I63" s="62" t="s">
        <v>270</v>
      </c>
      <c r="J63" s="40" t="s">
        <v>192</v>
      </c>
      <c r="K63" s="62"/>
      <c r="L63" s="63" t="s">
        <v>21</v>
      </c>
      <c r="M63" s="40" t="s">
        <v>193</v>
      </c>
      <c r="N63" s="40" t="s">
        <v>271</v>
      </c>
      <c r="O63" s="62" t="s">
        <v>272</v>
      </c>
      <c r="P63" s="65"/>
      <c r="Q63" s="65">
        <v>20</v>
      </c>
      <c r="R63" s="95"/>
      <c r="S63" s="95"/>
      <c r="T63" s="96"/>
    </row>
    <row r="64" ht="114.75" customHeight="1" spans="1:20">
      <c r="A64" s="41"/>
      <c r="B64" s="37"/>
      <c r="C64" s="37" t="s">
        <v>273</v>
      </c>
      <c r="D64" s="39" t="str">
        <f>_xlfn.DISPIMG("ID_165446A2A830464CA50657E5B33C7FF7",1)</f>
        <v>=DISPIMG("ID_165446A2A830464CA50657E5B33C7FF7",1)</v>
      </c>
      <c r="E64" s="39"/>
      <c r="F64" s="39"/>
      <c r="G64" s="39"/>
      <c r="H64" s="40" t="s">
        <v>274</v>
      </c>
      <c r="I64" s="62" t="s">
        <v>275</v>
      </c>
      <c r="J64" s="40" t="s">
        <v>192</v>
      </c>
      <c r="K64" s="62"/>
      <c r="L64" s="63" t="s">
        <v>21</v>
      </c>
      <c r="M64" s="40" t="s">
        <v>35</v>
      </c>
      <c r="N64" s="40" t="s">
        <v>271</v>
      </c>
      <c r="O64" s="40" t="s">
        <v>276</v>
      </c>
      <c r="P64" s="65"/>
      <c r="Q64" s="65">
        <v>25</v>
      </c>
      <c r="R64" s="95"/>
      <c r="S64" s="95"/>
      <c r="T64" s="96"/>
    </row>
    <row r="65" ht="114.75" customHeight="1" spans="1:20">
      <c r="A65" s="41"/>
      <c r="B65" s="37"/>
      <c r="C65" s="37" t="s">
        <v>277</v>
      </c>
      <c r="D65" s="39" t="str">
        <f>_xlfn.DISPIMG("ID_E7DE2025F4804A37998D8AF159FF063E",1)</f>
        <v>=DISPIMG("ID_E7DE2025F4804A37998D8AF159FF063E",1)</v>
      </c>
      <c r="E65" s="39"/>
      <c r="F65" s="39"/>
      <c r="G65" s="39"/>
      <c r="H65" s="40" t="s">
        <v>278</v>
      </c>
      <c r="I65" s="62" t="s">
        <v>279</v>
      </c>
      <c r="J65" s="40" t="s">
        <v>192</v>
      </c>
      <c r="K65" s="62"/>
      <c r="L65" s="63" t="s">
        <v>21</v>
      </c>
      <c r="M65" s="40" t="s">
        <v>47</v>
      </c>
      <c r="N65" s="40" t="s">
        <v>271</v>
      </c>
      <c r="O65" s="62" t="s">
        <v>280</v>
      </c>
      <c r="P65" s="65"/>
      <c r="Q65" s="65">
        <v>34</v>
      </c>
      <c r="R65" s="95"/>
      <c r="S65" s="95"/>
      <c r="T65" s="96"/>
    </row>
    <row r="66" ht="68" customHeight="1" spans="1:20">
      <c r="A66" s="97"/>
      <c r="B66" s="98"/>
      <c r="C66" s="98"/>
      <c r="D66" s="98"/>
      <c r="E66" s="98"/>
      <c r="F66" s="98"/>
      <c r="G66" s="98"/>
      <c r="H66" s="98"/>
      <c r="I66" s="98"/>
      <c r="J66" s="98"/>
      <c r="K66" s="98"/>
      <c r="L66" s="98"/>
      <c r="M66" s="98"/>
      <c r="N66" s="98"/>
      <c r="O66" s="98"/>
      <c r="P66" s="98"/>
      <c r="Q66" s="98"/>
      <c r="R66" s="98"/>
      <c r="S66" s="98"/>
      <c r="T66" s="135"/>
    </row>
    <row r="67" ht="114.75" customHeight="1" spans="1:20">
      <c r="A67" s="28" t="s">
        <v>281</v>
      </c>
      <c r="B67" s="25">
        <v>19</v>
      </c>
      <c r="C67" s="60"/>
      <c r="D67" s="26"/>
      <c r="E67" s="26"/>
      <c r="F67" s="26"/>
      <c r="G67" s="26"/>
      <c r="H67" s="31" t="s">
        <v>282</v>
      </c>
      <c r="I67" s="27" t="s">
        <v>283</v>
      </c>
      <c r="J67" s="27" t="s">
        <v>284</v>
      </c>
      <c r="K67" s="31" t="s">
        <v>285</v>
      </c>
      <c r="L67" s="31"/>
      <c r="M67" s="31"/>
      <c r="N67" s="108" t="s">
        <v>286</v>
      </c>
      <c r="O67" s="27" t="s">
        <v>287</v>
      </c>
      <c r="P67" s="65">
        <v>45</v>
      </c>
      <c r="Q67" s="65">
        <v>43</v>
      </c>
      <c r="R67" s="99" t="s">
        <v>288</v>
      </c>
      <c r="S67" s="99"/>
      <c r="T67" s="99"/>
    </row>
    <row r="68" ht="105.75" customHeight="1" spans="1:20">
      <c r="A68" s="28" t="s">
        <v>289</v>
      </c>
      <c r="B68" s="25">
        <v>20</v>
      </c>
      <c r="C68" s="26" t="s">
        <v>290</v>
      </c>
      <c r="D68" s="26"/>
      <c r="E68" s="26"/>
      <c r="F68" s="26"/>
      <c r="G68" s="26"/>
      <c r="H68" s="31" t="s">
        <v>291</v>
      </c>
      <c r="I68" s="27" t="s">
        <v>292</v>
      </c>
      <c r="J68" s="27" t="s">
        <v>293</v>
      </c>
      <c r="K68" s="31" t="s">
        <v>285</v>
      </c>
      <c r="L68" s="31"/>
      <c r="M68" s="31"/>
      <c r="N68" s="31" t="s">
        <v>294</v>
      </c>
      <c r="O68" s="27" t="s">
        <v>295</v>
      </c>
      <c r="P68" s="53">
        <v>29</v>
      </c>
      <c r="Q68" s="53">
        <v>27</v>
      </c>
      <c r="R68" s="26" t="s">
        <v>296</v>
      </c>
      <c r="S68" s="26"/>
      <c r="T68" s="26"/>
    </row>
    <row r="69" ht="96" customHeight="1" spans="1:20">
      <c r="A69" s="28" t="s">
        <v>297</v>
      </c>
      <c r="B69" s="25">
        <v>21</v>
      </c>
      <c r="C69" s="26" t="s">
        <v>290</v>
      </c>
      <c r="D69" s="26"/>
      <c r="E69" s="26"/>
      <c r="F69" s="26"/>
      <c r="G69" s="26"/>
      <c r="H69" s="31" t="s">
        <v>298</v>
      </c>
      <c r="I69" s="27" t="s">
        <v>299</v>
      </c>
      <c r="J69" s="27" t="s">
        <v>300</v>
      </c>
      <c r="K69" s="31" t="s">
        <v>285</v>
      </c>
      <c r="L69" s="31"/>
      <c r="M69" s="31"/>
      <c r="N69" s="31" t="s">
        <v>294</v>
      </c>
      <c r="O69" s="27" t="s">
        <v>301</v>
      </c>
      <c r="P69" s="52">
        <v>19</v>
      </c>
      <c r="Q69" s="81">
        <v>18</v>
      </c>
      <c r="R69" s="87" t="s">
        <v>302</v>
      </c>
      <c r="S69" s="39"/>
      <c r="T69" s="88"/>
    </row>
    <row r="70" ht="96" customHeight="1" spans="1:20">
      <c r="A70" s="28"/>
      <c r="B70" s="25"/>
      <c r="C70" s="26" t="s">
        <v>303</v>
      </c>
      <c r="D70" s="26"/>
      <c r="E70" s="26"/>
      <c r="F70" s="26"/>
      <c r="G70" s="26"/>
      <c r="H70" s="31" t="s">
        <v>304</v>
      </c>
      <c r="I70" s="27" t="s">
        <v>305</v>
      </c>
      <c r="J70" s="27" t="s">
        <v>306</v>
      </c>
      <c r="K70" s="31" t="s">
        <v>285</v>
      </c>
      <c r="L70" s="31"/>
      <c r="M70" s="31"/>
      <c r="N70" s="31" t="s">
        <v>307</v>
      </c>
      <c r="O70" s="27" t="s">
        <v>308</v>
      </c>
      <c r="P70" s="109">
        <v>23</v>
      </c>
      <c r="Q70" s="136">
        <v>21</v>
      </c>
      <c r="R70" s="87"/>
      <c r="S70" s="39"/>
      <c r="T70" s="88"/>
    </row>
    <row r="71" ht="87.75" customHeight="1" spans="1:20">
      <c r="A71" s="28" t="s">
        <v>289</v>
      </c>
      <c r="B71" s="25">
        <v>22</v>
      </c>
      <c r="C71" s="26" t="s">
        <v>309</v>
      </c>
      <c r="D71" s="26"/>
      <c r="E71" s="26"/>
      <c r="F71" s="26"/>
      <c r="G71" s="26"/>
      <c r="H71" s="31" t="s">
        <v>310</v>
      </c>
      <c r="I71" s="27" t="s">
        <v>311</v>
      </c>
      <c r="J71" s="27" t="s">
        <v>312</v>
      </c>
      <c r="K71" s="31" t="s">
        <v>285</v>
      </c>
      <c r="L71" s="31"/>
      <c r="M71" s="31"/>
      <c r="N71" s="31" t="s">
        <v>313</v>
      </c>
      <c r="O71" s="27" t="s">
        <v>314</v>
      </c>
      <c r="P71" s="52">
        <v>45</v>
      </c>
      <c r="Q71" s="81">
        <v>43</v>
      </c>
      <c r="R71" s="87" t="s">
        <v>315</v>
      </c>
      <c r="S71" s="39"/>
      <c r="T71" s="88"/>
    </row>
    <row r="72" ht="98.25" customHeight="1" spans="1:20">
      <c r="A72" s="28" t="s">
        <v>316</v>
      </c>
      <c r="B72" s="25">
        <v>23</v>
      </c>
      <c r="C72" s="99" t="s">
        <v>317</v>
      </c>
      <c r="D72" s="26"/>
      <c r="E72" s="26"/>
      <c r="F72" s="26"/>
      <c r="G72" s="26"/>
      <c r="H72" s="31" t="s">
        <v>318</v>
      </c>
      <c r="I72" s="27" t="s">
        <v>319</v>
      </c>
      <c r="J72" s="27" t="s">
        <v>68</v>
      </c>
      <c r="K72" s="31" t="s">
        <v>69</v>
      </c>
      <c r="L72" s="31"/>
      <c r="M72" s="31"/>
      <c r="N72" s="51" t="s">
        <v>320</v>
      </c>
      <c r="O72" s="107" t="s">
        <v>161</v>
      </c>
      <c r="P72" s="52">
        <v>15</v>
      </c>
      <c r="Q72" s="81">
        <v>14</v>
      </c>
      <c r="R72" s="87"/>
      <c r="S72" s="39"/>
      <c r="T72" s="88"/>
    </row>
    <row r="73" ht="98.25" customHeight="1" spans="1:20">
      <c r="A73" s="28" t="s">
        <v>316</v>
      </c>
      <c r="B73" s="25">
        <v>24</v>
      </c>
      <c r="C73" s="99" t="s">
        <v>321</v>
      </c>
      <c r="D73" s="26"/>
      <c r="E73" s="26"/>
      <c r="F73" s="26"/>
      <c r="G73" s="26"/>
      <c r="H73" s="31" t="s">
        <v>322</v>
      </c>
      <c r="I73" s="27" t="s">
        <v>323</v>
      </c>
      <c r="J73" s="27" t="s">
        <v>68</v>
      </c>
      <c r="K73" s="26" t="s">
        <v>324</v>
      </c>
      <c r="L73" s="26"/>
      <c r="M73" s="26"/>
      <c r="N73" s="51" t="s">
        <v>70</v>
      </c>
      <c r="O73" s="107" t="s">
        <v>325</v>
      </c>
      <c r="P73" s="53">
        <v>11.5</v>
      </c>
      <c r="Q73" s="85">
        <v>10.8</v>
      </c>
      <c r="R73" s="87"/>
      <c r="S73" s="39"/>
      <c r="T73" s="88"/>
    </row>
    <row r="74" ht="98.25" customHeight="1" spans="1:20">
      <c r="A74" s="28" t="s">
        <v>316</v>
      </c>
      <c r="B74" s="25">
        <v>24</v>
      </c>
      <c r="C74" s="99" t="s">
        <v>326</v>
      </c>
      <c r="D74" s="26"/>
      <c r="E74" s="26"/>
      <c r="F74" s="26"/>
      <c r="G74" s="26"/>
      <c r="H74" s="31" t="s">
        <v>327</v>
      </c>
      <c r="I74" s="27" t="s">
        <v>328</v>
      </c>
      <c r="J74" s="27" t="s">
        <v>329</v>
      </c>
      <c r="K74" s="26" t="s">
        <v>324</v>
      </c>
      <c r="L74" s="26"/>
      <c r="M74" s="26"/>
      <c r="N74" s="51" t="s">
        <v>70</v>
      </c>
      <c r="O74" s="107" t="s">
        <v>330</v>
      </c>
      <c r="P74" s="52">
        <v>10.5</v>
      </c>
      <c r="Q74" s="81">
        <v>10</v>
      </c>
      <c r="R74" s="87"/>
      <c r="S74" s="39"/>
      <c r="T74" s="88"/>
    </row>
    <row r="75" ht="70.5" customHeight="1" spans="1:20">
      <c r="A75" s="28" t="s">
        <v>331</v>
      </c>
      <c r="B75" s="25">
        <v>25</v>
      </c>
      <c r="C75" s="60"/>
      <c r="D75" s="26"/>
      <c r="E75" s="26"/>
      <c r="F75" s="26"/>
      <c r="G75" s="26"/>
      <c r="H75" s="31" t="s">
        <v>332</v>
      </c>
      <c r="I75" s="27" t="s">
        <v>333</v>
      </c>
      <c r="J75" s="27" t="s">
        <v>334</v>
      </c>
      <c r="K75" s="31" t="s">
        <v>285</v>
      </c>
      <c r="L75" s="31"/>
      <c r="M75" s="31"/>
      <c r="N75" s="25" t="s">
        <v>335</v>
      </c>
      <c r="O75" s="27" t="s">
        <v>336</v>
      </c>
      <c r="P75" s="52">
        <v>15.5</v>
      </c>
      <c r="Q75" s="81">
        <v>14.8</v>
      </c>
      <c r="R75" s="87" t="s">
        <v>337</v>
      </c>
      <c r="S75" s="39"/>
      <c r="T75" s="88"/>
    </row>
    <row r="76" ht="77.25" customHeight="1" spans="1:20">
      <c r="A76" s="28" t="s">
        <v>338</v>
      </c>
      <c r="B76" s="25">
        <v>26</v>
      </c>
      <c r="C76" s="100"/>
      <c r="D76" s="26"/>
      <c r="E76" s="26"/>
      <c r="F76" s="26"/>
      <c r="G76" s="26"/>
      <c r="H76" s="31" t="s">
        <v>339</v>
      </c>
      <c r="I76" s="27" t="s">
        <v>340</v>
      </c>
      <c r="J76" s="27" t="s">
        <v>341</v>
      </c>
      <c r="K76" s="31" t="s">
        <v>69</v>
      </c>
      <c r="L76" s="31"/>
      <c r="M76" s="31"/>
      <c r="N76" s="25" t="s">
        <v>342</v>
      </c>
      <c r="O76" s="27" t="s">
        <v>343</v>
      </c>
      <c r="P76" s="109">
        <v>27</v>
      </c>
      <c r="Q76" s="136">
        <v>26</v>
      </c>
      <c r="R76" s="87" t="s">
        <v>344</v>
      </c>
      <c r="S76" s="39"/>
      <c r="T76" s="88"/>
    </row>
    <row r="77" ht="114.95" customHeight="1" spans="1:20">
      <c r="A77" s="28" t="s">
        <v>345</v>
      </c>
      <c r="B77" s="25">
        <v>27</v>
      </c>
      <c r="C77" s="60"/>
      <c r="D77" s="26"/>
      <c r="E77" s="26"/>
      <c r="F77" s="26"/>
      <c r="G77" s="26"/>
      <c r="H77" s="31" t="s">
        <v>346</v>
      </c>
      <c r="I77" s="27" t="s">
        <v>347</v>
      </c>
      <c r="J77" s="31" t="s">
        <v>285</v>
      </c>
      <c r="K77" s="31"/>
      <c r="L77" s="31"/>
      <c r="M77" s="31"/>
      <c r="N77" s="27" t="s">
        <v>348</v>
      </c>
      <c r="O77" s="27" t="s">
        <v>349</v>
      </c>
      <c r="P77" s="52">
        <v>40</v>
      </c>
      <c r="Q77" s="81">
        <v>38.5</v>
      </c>
      <c r="R77" s="87" t="s">
        <v>350</v>
      </c>
      <c r="S77" s="39"/>
      <c r="T77" s="88"/>
    </row>
    <row r="78" ht="95.25" customHeight="1" spans="1:20">
      <c r="A78" s="101" t="s">
        <v>351</v>
      </c>
      <c r="B78" s="25">
        <v>28</v>
      </c>
      <c r="C78" s="60"/>
      <c r="D78" s="26"/>
      <c r="E78" s="26"/>
      <c r="F78" s="26"/>
      <c r="G78" s="26"/>
      <c r="H78" s="31" t="s">
        <v>352</v>
      </c>
      <c r="I78" s="27" t="s">
        <v>353</v>
      </c>
      <c r="J78" s="31" t="s">
        <v>285</v>
      </c>
      <c r="K78" s="31"/>
      <c r="L78" s="31"/>
      <c r="M78" s="31"/>
      <c r="N78" s="25" t="s">
        <v>354</v>
      </c>
      <c r="O78" s="27" t="s">
        <v>355</v>
      </c>
      <c r="P78" s="52">
        <v>15</v>
      </c>
      <c r="Q78" s="81">
        <v>14.5</v>
      </c>
      <c r="R78" s="87" t="s">
        <v>337</v>
      </c>
      <c r="S78" s="39"/>
      <c r="T78" s="88"/>
    </row>
    <row r="79" ht="98.1" customHeight="1" spans="1:20">
      <c r="A79" s="101" t="s">
        <v>356</v>
      </c>
      <c r="B79" s="25">
        <v>29</v>
      </c>
      <c r="C79" s="60"/>
      <c r="D79" s="26"/>
      <c r="E79" s="26"/>
      <c r="F79" s="26"/>
      <c r="G79" s="26"/>
      <c r="H79" s="31" t="s">
        <v>352</v>
      </c>
      <c r="I79" s="27" t="s">
        <v>357</v>
      </c>
      <c r="J79" s="31" t="s">
        <v>285</v>
      </c>
      <c r="K79" s="31"/>
      <c r="L79" s="31"/>
      <c r="M79" s="31"/>
      <c r="N79" s="25" t="s">
        <v>358</v>
      </c>
      <c r="O79" s="27" t="s">
        <v>355</v>
      </c>
      <c r="P79" s="53">
        <v>15</v>
      </c>
      <c r="Q79" s="85">
        <v>14.5</v>
      </c>
      <c r="R79" s="87" t="s">
        <v>337</v>
      </c>
      <c r="S79" s="39"/>
      <c r="T79" s="88"/>
    </row>
    <row r="80" ht="129" customHeight="1" spans="1:20">
      <c r="A80" s="102" t="s">
        <v>359</v>
      </c>
      <c r="B80" s="25">
        <v>30</v>
      </c>
      <c r="C80" s="26" t="s">
        <v>290</v>
      </c>
      <c r="D80" s="26"/>
      <c r="E80" s="26"/>
      <c r="F80" s="26"/>
      <c r="G80" s="26"/>
      <c r="H80" s="31" t="s">
        <v>360</v>
      </c>
      <c r="I80" s="27" t="s">
        <v>361</v>
      </c>
      <c r="J80" s="31" t="s">
        <v>285</v>
      </c>
      <c r="K80" s="31"/>
      <c r="L80" s="31"/>
      <c r="M80" s="31"/>
      <c r="N80" s="25" t="s">
        <v>362</v>
      </c>
      <c r="O80" s="27" t="s">
        <v>363</v>
      </c>
      <c r="P80" s="52">
        <v>54</v>
      </c>
      <c r="Q80" s="81"/>
      <c r="R80" s="87" t="s">
        <v>364</v>
      </c>
      <c r="S80" s="39"/>
      <c r="T80" s="88"/>
    </row>
    <row r="81" ht="132.95" customHeight="1" spans="1:20">
      <c r="A81" s="102" t="s">
        <v>359</v>
      </c>
      <c r="B81" s="25">
        <v>31</v>
      </c>
      <c r="C81" s="26" t="s">
        <v>309</v>
      </c>
      <c r="D81" s="26"/>
      <c r="E81" s="26"/>
      <c r="F81" s="26"/>
      <c r="G81" s="26"/>
      <c r="H81" s="31" t="s">
        <v>365</v>
      </c>
      <c r="I81" s="27" t="s">
        <v>366</v>
      </c>
      <c r="J81" s="31" t="s">
        <v>285</v>
      </c>
      <c r="K81" s="31"/>
      <c r="L81" s="31"/>
      <c r="M81" s="31"/>
      <c r="N81" s="25" t="s">
        <v>367</v>
      </c>
      <c r="O81" s="27" t="s">
        <v>368</v>
      </c>
      <c r="P81" s="52">
        <v>108</v>
      </c>
      <c r="Q81" s="81"/>
      <c r="R81" s="87" t="s">
        <v>364</v>
      </c>
      <c r="S81" s="39"/>
      <c r="T81" s="88"/>
    </row>
    <row r="82" ht="103.5" customHeight="1" spans="1:20">
      <c r="A82" s="102" t="s">
        <v>369</v>
      </c>
      <c r="B82" s="25">
        <v>32</v>
      </c>
      <c r="C82" s="60"/>
      <c r="D82" s="26"/>
      <c r="E82" s="26"/>
      <c r="F82" s="26"/>
      <c r="G82" s="26"/>
      <c r="H82" s="31" t="s">
        <v>370</v>
      </c>
      <c r="I82" s="27" t="s">
        <v>371</v>
      </c>
      <c r="J82" s="27" t="s">
        <v>372</v>
      </c>
      <c r="K82" s="25" t="s">
        <v>373</v>
      </c>
      <c r="L82" s="25"/>
      <c r="M82" s="25"/>
      <c r="N82" s="25"/>
      <c r="O82" s="27" t="s">
        <v>374</v>
      </c>
      <c r="P82" s="53">
        <v>22.5</v>
      </c>
      <c r="Q82" s="85">
        <v>22</v>
      </c>
      <c r="R82" s="87"/>
      <c r="S82" s="39"/>
      <c r="T82" s="88"/>
    </row>
    <row r="83" ht="100.5" customHeight="1" spans="1:20">
      <c r="A83" s="102" t="s">
        <v>369</v>
      </c>
      <c r="B83" s="25">
        <v>33</v>
      </c>
      <c r="C83" s="60"/>
      <c r="D83" s="26"/>
      <c r="E83" s="26"/>
      <c r="F83" s="26"/>
      <c r="G83" s="26"/>
      <c r="H83" s="31" t="s">
        <v>375</v>
      </c>
      <c r="I83" s="27" t="s">
        <v>376</v>
      </c>
      <c r="J83" s="27" t="s">
        <v>372</v>
      </c>
      <c r="K83" s="25" t="s">
        <v>373</v>
      </c>
      <c r="L83" s="25"/>
      <c r="M83" s="25"/>
      <c r="N83" s="25"/>
      <c r="O83" s="27" t="s">
        <v>374</v>
      </c>
      <c r="P83" s="53">
        <v>22.5</v>
      </c>
      <c r="Q83" s="85">
        <v>22</v>
      </c>
      <c r="R83" s="87"/>
      <c r="S83" s="39"/>
      <c r="T83" s="88"/>
    </row>
    <row r="84" ht="98.25" customHeight="1" spans="1:20">
      <c r="A84" s="102" t="s">
        <v>377</v>
      </c>
      <c r="B84" s="25">
        <v>34</v>
      </c>
      <c r="C84" s="60"/>
      <c r="D84" s="26"/>
      <c r="E84" s="26"/>
      <c r="F84" s="26"/>
      <c r="G84" s="26"/>
      <c r="H84" s="31" t="s">
        <v>378</v>
      </c>
      <c r="I84" s="27" t="s">
        <v>379</v>
      </c>
      <c r="J84" s="27" t="s">
        <v>380</v>
      </c>
      <c r="K84" s="27"/>
      <c r="L84" s="27"/>
      <c r="M84" s="27"/>
      <c r="N84" s="27"/>
      <c r="O84" s="27"/>
      <c r="P84" s="110">
        <v>5</v>
      </c>
      <c r="Q84" s="137">
        <v>4.8</v>
      </c>
      <c r="R84" s="87"/>
      <c r="S84" s="39"/>
      <c r="T84" s="88"/>
    </row>
    <row r="85" ht="98.25" customHeight="1" spans="1:20">
      <c r="A85" s="102" t="s">
        <v>381</v>
      </c>
      <c r="B85" s="25">
        <v>35</v>
      </c>
      <c r="C85" s="60"/>
      <c r="D85" s="26"/>
      <c r="E85" s="26"/>
      <c r="F85" s="26"/>
      <c r="G85" s="26"/>
      <c r="H85" s="31" t="s">
        <v>382</v>
      </c>
      <c r="I85" s="27" t="s">
        <v>383</v>
      </c>
      <c r="J85" s="27" t="s">
        <v>384</v>
      </c>
      <c r="K85" s="27"/>
      <c r="L85" s="27"/>
      <c r="M85" s="27"/>
      <c r="N85" s="27"/>
      <c r="O85" s="27"/>
      <c r="P85" s="111">
        <v>5</v>
      </c>
      <c r="Q85" s="138">
        <v>5</v>
      </c>
      <c r="R85" s="87"/>
      <c r="S85" s="39"/>
      <c r="T85" s="88"/>
    </row>
    <row r="86" ht="24.95" customHeight="1" spans="1:20">
      <c r="A86" s="32"/>
      <c r="B86" s="33"/>
      <c r="C86" s="33"/>
      <c r="D86" s="33"/>
      <c r="E86" s="33"/>
      <c r="F86" s="33"/>
      <c r="G86" s="33"/>
      <c r="H86" s="33"/>
      <c r="I86" s="33"/>
      <c r="J86" s="33"/>
      <c r="K86" s="33"/>
      <c r="L86" s="33"/>
      <c r="M86" s="33"/>
      <c r="N86" s="33"/>
      <c r="O86" s="33"/>
      <c r="P86" s="57"/>
      <c r="Q86" s="57"/>
      <c r="R86" s="33"/>
      <c r="S86" s="33"/>
      <c r="T86" s="89"/>
    </row>
    <row r="87" ht="59.25" customHeight="1" spans="1:20">
      <c r="A87" s="102" t="s">
        <v>385</v>
      </c>
      <c r="B87" s="25">
        <v>36</v>
      </c>
      <c r="C87" s="100"/>
      <c r="D87" s="26"/>
      <c r="E87" s="26"/>
      <c r="F87" s="26"/>
      <c r="G87" s="26"/>
      <c r="H87" s="31" t="s">
        <v>386</v>
      </c>
      <c r="I87" s="100"/>
      <c r="J87" s="31" t="s">
        <v>285</v>
      </c>
      <c r="K87" s="31"/>
      <c r="L87" s="31"/>
      <c r="M87" s="25" t="s">
        <v>387</v>
      </c>
      <c r="N87" s="25"/>
      <c r="O87" s="27" t="s">
        <v>388</v>
      </c>
      <c r="P87" s="52">
        <v>45</v>
      </c>
      <c r="Q87" s="139">
        <v>42</v>
      </c>
      <c r="R87" s="140" t="s">
        <v>389</v>
      </c>
      <c r="S87" s="141"/>
      <c r="T87" s="142"/>
    </row>
    <row r="88" ht="48" customHeight="1" spans="1:20">
      <c r="A88" s="102"/>
      <c r="B88" s="25"/>
      <c r="C88" s="100"/>
      <c r="D88" s="26"/>
      <c r="E88" s="26"/>
      <c r="F88" s="26"/>
      <c r="G88" s="26"/>
      <c r="H88" s="31"/>
      <c r="I88" s="100"/>
      <c r="J88" s="31"/>
      <c r="K88" s="31"/>
      <c r="L88" s="31"/>
      <c r="M88" s="25"/>
      <c r="N88" s="25"/>
      <c r="O88" s="27"/>
      <c r="P88" s="52"/>
      <c r="Q88" s="143"/>
      <c r="R88" s="144"/>
      <c r="S88" s="8"/>
      <c r="T88" s="145"/>
    </row>
    <row r="89" ht="111" customHeight="1" spans="1:20">
      <c r="A89" s="102"/>
      <c r="B89" s="25"/>
      <c r="C89" s="100"/>
      <c r="D89" s="87"/>
      <c r="E89" s="39"/>
      <c r="F89" s="39"/>
      <c r="G89" s="88"/>
      <c r="H89" s="31" t="s">
        <v>390</v>
      </c>
      <c r="I89" s="100"/>
      <c r="J89" s="112" t="s">
        <v>391</v>
      </c>
      <c r="K89" s="40"/>
      <c r="L89" s="113"/>
      <c r="M89" s="58" t="s">
        <v>392</v>
      </c>
      <c r="N89" s="59"/>
      <c r="O89" s="27" t="s">
        <v>388</v>
      </c>
      <c r="P89" s="52">
        <v>63</v>
      </c>
      <c r="Q89" s="146">
        <v>58</v>
      </c>
      <c r="R89" s="140" t="s">
        <v>389</v>
      </c>
      <c r="S89" s="141"/>
      <c r="T89" s="142"/>
    </row>
    <row r="90" ht="103" customHeight="1" spans="1:20">
      <c r="A90" s="102"/>
      <c r="B90" s="25"/>
      <c r="C90" s="100"/>
      <c r="D90" s="87"/>
      <c r="E90" s="39"/>
      <c r="F90" s="39"/>
      <c r="G90" s="88"/>
      <c r="H90" s="31" t="s">
        <v>393</v>
      </c>
      <c r="I90" s="100"/>
      <c r="J90" s="112" t="s">
        <v>394</v>
      </c>
      <c r="K90" s="40"/>
      <c r="L90" s="113"/>
      <c r="M90" s="58" t="s">
        <v>395</v>
      </c>
      <c r="N90" s="59"/>
      <c r="O90" s="31" t="s">
        <v>396</v>
      </c>
      <c r="P90" s="52">
        <v>80</v>
      </c>
      <c r="Q90" s="143">
        <v>73</v>
      </c>
      <c r="R90" s="144"/>
      <c r="S90" s="8"/>
      <c r="T90" s="145"/>
    </row>
    <row r="91" ht="133" customHeight="1" spans="1:20">
      <c r="A91" s="102"/>
      <c r="B91" s="25"/>
      <c r="C91" s="100"/>
      <c r="D91" s="87"/>
      <c r="E91" s="39"/>
      <c r="F91" s="39"/>
      <c r="G91" s="88"/>
      <c r="H91" s="31" t="s">
        <v>397</v>
      </c>
      <c r="I91" s="100"/>
      <c r="J91" s="112" t="s">
        <v>394</v>
      </c>
      <c r="K91" s="40"/>
      <c r="L91" s="113"/>
      <c r="M91" s="58" t="s">
        <v>398</v>
      </c>
      <c r="N91" s="59"/>
      <c r="O91" s="31" t="s">
        <v>399</v>
      </c>
      <c r="P91" s="52">
        <v>115</v>
      </c>
      <c r="Q91" s="146">
        <v>108</v>
      </c>
      <c r="R91" s="140" t="s">
        <v>389</v>
      </c>
      <c r="S91" s="141"/>
      <c r="T91" s="142"/>
    </row>
    <row r="92" ht="103" customHeight="1" spans="1:20">
      <c r="A92" s="102"/>
      <c r="B92" s="25"/>
      <c r="C92" s="100"/>
      <c r="D92" s="87"/>
      <c r="E92" s="39"/>
      <c r="F92" s="39"/>
      <c r="G92" s="88"/>
      <c r="H92" s="31" t="s">
        <v>400</v>
      </c>
      <c r="I92" s="27"/>
      <c r="J92" s="31" t="s">
        <v>285</v>
      </c>
      <c r="K92" s="31"/>
      <c r="L92" s="31"/>
      <c r="M92" s="58" t="s">
        <v>387</v>
      </c>
      <c r="N92" s="59"/>
      <c r="O92" s="27" t="s">
        <v>401</v>
      </c>
      <c r="P92" s="52">
        <v>36</v>
      </c>
      <c r="Q92" s="143">
        <v>33</v>
      </c>
      <c r="R92" s="144"/>
      <c r="S92" s="8"/>
      <c r="T92" s="145"/>
    </row>
    <row r="93" ht="103" customHeight="1" spans="1:20">
      <c r="A93" s="102"/>
      <c r="B93" s="25"/>
      <c r="C93" s="100"/>
      <c r="D93" s="87"/>
      <c r="E93" s="39"/>
      <c r="F93" s="39"/>
      <c r="G93" s="88"/>
      <c r="H93" s="31" t="s">
        <v>402</v>
      </c>
      <c r="I93" s="100"/>
      <c r="J93" s="31" t="s">
        <v>285</v>
      </c>
      <c r="K93" s="31"/>
      <c r="L93" s="31"/>
      <c r="M93" s="58" t="s">
        <v>392</v>
      </c>
      <c r="N93" s="59"/>
      <c r="O93" s="31" t="s">
        <v>403</v>
      </c>
      <c r="P93" s="52">
        <v>54</v>
      </c>
      <c r="Q93" s="81">
        <v>49</v>
      </c>
      <c r="R93" s="87" t="s">
        <v>404</v>
      </c>
      <c r="S93" s="39"/>
      <c r="T93" s="88"/>
    </row>
    <row r="94" ht="103" customHeight="1" spans="1:20">
      <c r="A94" s="102"/>
      <c r="B94" s="25"/>
      <c r="C94" s="100"/>
      <c r="D94" s="87"/>
      <c r="E94" s="39"/>
      <c r="F94" s="39"/>
      <c r="G94" s="88"/>
      <c r="H94" s="31" t="s">
        <v>393</v>
      </c>
      <c r="I94" s="100"/>
      <c r="J94" s="31" t="s">
        <v>405</v>
      </c>
      <c r="K94" s="31"/>
      <c r="L94" s="31"/>
      <c r="M94" s="58" t="s">
        <v>395</v>
      </c>
      <c r="N94" s="59"/>
      <c r="O94" s="31" t="s">
        <v>396</v>
      </c>
      <c r="P94" s="52">
        <v>72</v>
      </c>
      <c r="Q94" s="147">
        <v>65</v>
      </c>
      <c r="R94" s="148" t="s">
        <v>404</v>
      </c>
      <c r="S94" s="149"/>
      <c r="T94" s="150"/>
    </row>
    <row r="95" ht="142" customHeight="1" spans="1:20">
      <c r="A95" s="102"/>
      <c r="B95" s="25">
        <v>37</v>
      </c>
      <c r="C95" s="54"/>
      <c r="D95" s="26"/>
      <c r="E95" s="26"/>
      <c r="F95" s="26"/>
      <c r="G95" s="26"/>
      <c r="H95" s="31" t="s">
        <v>397</v>
      </c>
      <c r="I95" s="27"/>
      <c r="J95" s="31" t="s">
        <v>285</v>
      </c>
      <c r="K95" s="31"/>
      <c r="L95" s="31"/>
      <c r="M95" s="58" t="s">
        <v>398</v>
      </c>
      <c r="N95" s="59"/>
      <c r="O95" s="27" t="s">
        <v>406</v>
      </c>
      <c r="P95" s="52">
        <v>106</v>
      </c>
      <c r="Q95" s="81">
        <v>95</v>
      </c>
      <c r="R95" s="87" t="s">
        <v>404</v>
      </c>
      <c r="S95" s="39"/>
      <c r="T95" s="88"/>
    </row>
    <row r="96" ht="21.95" customHeight="1" spans="1:20">
      <c r="A96" s="103"/>
      <c r="B96" s="104"/>
      <c r="C96" s="104"/>
      <c r="D96" s="104"/>
      <c r="E96" s="104"/>
      <c r="F96" s="104"/>
      <c r="G96" s="104"/>
      <c r="H96" s="104"/>
      <c r="I96" s="104"/>
      <c r="J96" s="104"/>
      <c r="K96" s="104"/>
      <c r="L96" s="104"/>
      <c r="M96" s="104"/>
      <c r="N96" s="104"/>
      <c r="O96" s="104"/>
      <c r="P96" s="114"/>
      <c r="Q96" s="114"/>
      <c r="R96" s="104"/>
      <c r="S96" s="104"/>
      <c r="T96" s="151"/>
    </row>
    <row r="97" ht="132.75" customHeight="1" spans="1:20">
      <c r="A97" s="28" t="s">
        <v>407</v>
      </c>
      <c r="B97" s="25">
        <v>38</v>
      </c>
      <c r="C97" s="105"/>
      <c r="D97" s="58"/>
      <c r="E97" s="37"/>
      <c r="F97" s="37"/>
      <c r="G97" s="59"/>
      <c r="H97" s="31" t="s">
        <v>408</v>
      </c>
      <c r="I97" s="106"/>
      <c r="J97" s="56"/>
      <c r="K97" s="62"/>
      <c r="L97" s="115"/>
      <c r="M97" s="100" t="s">
        <v>409</v>
      </c>
      <c r="N97" s="100"/>
      <c r="O97" s="54"/>
      <c r="P97" s="52">
        <v>15</v>
      </c>
      <c r="Q97" s="81">
        <v>15</v>
      </c>
      <c r="R97" s="87" t="s">
        <v>410</v>
      </c>
      <c r="S97" s="39"/>
      <c r="T97" s="88"/>
    </row>
    <row r="98" ht="136.5" customHeight="1" spans="1:20">
      <c r="A98" s="28" t="s">
        <v>385</v>
      </c>
      <c r="B98" s="25">
        <v>39</v>
      </c>
      <c r="C98" s="100"/>
      <c r="D98" s="58"/>
      <c r="E98" s="37"/>
      <c r="F98" s="37"/>
      <c r="G98" s="59"/>
      <c r="H98" s="31" t="s">
        <v>411</v>
      </c>
      <c r="I98" s="106"/>
      <c r="J98" s="112" t="s">
        <v>391</v>
      </c>
      <c r="K98" s="40"/>
      <c r="L98" s="113"/>
      <c r="M98" s="112" t="s">
        <v>387</v>
      </c>
      <c r="N98" s="113"/>
      <c r="O98" s="31" t="s">
        <v>412</v>
      </c>
      <c r="P98" s="52">
        <v>28</v>
      </c>
      <c r="Q98" s="81">
        <v>26</v>
      </c>
      <c r="R98" s="87"/>
      <c r="S98" s="39"/>
      <c r="T98" s="88"/>
    </row>
    <row r="99" s="1" customFormat="1" ht="24" customHeight="1" spans="1:20">
      <c r="A99" s="103"/>
      <c r="B99" s="104"/>
      <c r="C99" s="104"/>
      <c r="D99" s="104"/>
      <c r="E99" s="104"/>
      <c r="F99" s="104"/>
      <c r="G99" s="104"/>
      <c r="H99" s="104"/>
      <c r="I99" s="104"/>
      <c r="J99" s="104"/>
      <c r="K99" s="104"/>
      <c r="L99" s="104"/>
      <c r="M99" s="104"/>
      <c r="N99" s="104"/>
      <c r="O99" s="104"/>
      <c r="P99" s="114"/>
      <c r="Q99" s="114"/>
      <c r="R99" s="104"/>
      <c r="S99" s="104"/>
      <c r="T99" s="151"/>
    </row>
    <row r="100" ht="157" customHeight="1" spans="1:22">
      <c r="A100" s="102" t="s">
        <v>413</v>
      </c>
      <c r="B100" s="25">
        <v>40</v>
      </c>
      <c r="C100" s="106" t="s">
        <v>414</v>
      </c>
      <c r="D100" s="26"/>
      <c r="E100" s="26"/>
      <c r="F100" s="26"/>
      <c r="G100" s="26"/>
      <c r="H100" s="106"/>
      <c r="I100" s="27" t="s">
        <v>415</v>
      </c>
      <c r="J100" s="31" t="s">
        <v>416</v>
      </c>
      <c r="K100" s="31"/>
      <c r="L100" s="25"/>
      <c r="M100" s="27" t="s">
        <v>417</v>
      </c>
      <c r="N100" s="116" t="s">
        <v>418</v>
      </c>
      <c r="O100" s="117" t="s">
        <v>419</v>
      </c>
      <c r="P100" s="118" t="s">
        <v>420</v>
      </c>
      <c r="Q100" s="152"/>
      <c r="R100" s="153" t="s">
        <v>421</v>
      </c>
      <c r="S100" s="154"/>
      <c r="T100" s="155"/>
      <c r="U100" s="9"/>
      <c r="V100" s="9"/>
    </row>
    <row r="101" ht="21.95" customHeight="1" spans="1:20">
      <c r="A101" s="103"/>
      <c r="B101" s="104"/>
      <c r="C101" s="104"/>
      <c r="D101" s="104"/>
      <c r="E101" s="104"/>
      <c r="F101" s="104"/>
      <c r="G101" s="104"/>
      <c r="H101" s="104"/>
      <c r="I101" s="104"/>
      <c r="J101" s="104"/>
      <c r="K101" s="104"/>
      <c r="L101" s="104"/>
      <c r="M101" s="104"/>
      <c r="N101" s="104"/>
      <c r="O101" s="104"/>
      <c r="P101" s="114"/>
      <c r="Q101" s="114"/>
      <c r="R101" s="104"/>
      <c r="S101" s="104"/>
      <c r="T101" s="151"/>
    </row>
    <row r="102" ht="112.5" customHeight="1" spans="1:20">
      <c r="A102" s="28" t="s">
        <v>422</v>
      </c>
      <c r="B102" s="27">
        <v>41</v>
      </c>
      <c r="C102" s="107"/>
      <c r="D102" s="27"/>
      <c r="E102" s="27"/>
      <c r="F102" s="27"/>
      <c r="G102" s="27"/>
      <c r="H102" s="31" t="s">
        <v>423</v>
      </c>
      <c r="I102" s="27" t="s">
        <v>424</v>
      </c>
      <c r="J102" s="31" t="s">
        <v>425</v>
      </c>
      <c r="K102" s="27"/>
      <c r="L102" s="27"/>
      <c r="M102" s="27"/>
      <c r="N102" s="27" t="s">
        <v>426</v>
      </c>
      <c r="O102" s="27" t="s">
        <v>427</v>
      </c>
      <c r="P102" s="119">
        <v>4.8</v>
      </c>
      <c r="Q102" s="156"/>
      <c r="R102" s="112" t="s">
        <v>428</v>
      </c>
      <c r="S102" s="62"/>
      <c r="T102" s="115"/>
    </row>
    <row r="103" ht="32.25" customHeight="1" spans="1:21">
      <c r="A103" s="101" t="s">
        <v>429</v>
      </c>
      <c r="B103" s="27">
        <v>42</v>
      </c>
      <c r="C103" s="107"/>
      <c r="D103" s="27"/>
      <c r="E103" s="27"/>
      <c r="F103" s="27"/>
      <c r="G103" s="27"/>
      <c r="H103" s="31" t="s">
        <v>430</v>
      </c>
      <c r="I103" s="27" t="s">
        <v>431</v>
      </c>
      <c r="J103" s="27" t="s">
        <v>432</v>
      </c>
      <c r="K103" s="120"/>
      <c r="L103" s="121"/>
      <c r="M103" s="122"/>
      <c r="N103" s="123" t="s">
        <v>433</v>
      </c>
      <c r="O103" s="117" t="s">
        <v>434</v>
      </c>
      <c r="P103" s="119">
        <v>28</v>
      </c>
      <c r="Q103" s="139"/>
      <c r="R103" s="157" t="s">
        <v>435</v>
      </c>
      <c r="S103" s="121"/>
      <c r="T103" s="122"/>
      <c r="U103" s="158" t="s">
        <v>436</v>
      </c>
    </row>
    <row r="104" ht="38.25" customHeight="1" spans="1:21">
      <c r="A104" s="101"/>
      <c r="B104" s="27"/>
      <c r="C104" s="107"/>
      <c r="D104" s="27"/>
      <c r="E104" s="27"/>
      <c r="F104" s="27"/>
      <c r="G104" s="27"/>
      <c r="H104" s="27"/>
      <c r="I104" s="27"/>
      <c r="J104" s="27" t="s">
        <v>437</v>
      </c>
      <c r="K104" s="124"/>
      <c r="L104" s="125"/>
      <c r="M104" s="126"/>
      <c r="N104" s="123" t="s">
        <v>438</v>
      </c>
      <c r="O104" s="117" t="s">
        <v>439</v>
      </c>
      <c r="P104" s="119">
        <v>39</v>
      </c>
      <c r="Q104" s="159"/>
      <c r="R104" s="124"/>
      <c r="S104" s="125"/>
      <c r="T104" s="126"/>
      <c r="U104" s="158" t="s">
        <v>440</v>
      </c>
    </row>
    <row r="105" ht="33.75" customHeight="1" spans="1:21">
      <c r="A105" s="101"/>
      <c r="B105" s="27"/>
      <c r="C105" s="107"/>
      <c r="D105" s="27"/>
      <c r="E105" s="27"/>
      <c r="F105" s="27"/>
      <c r="G105" s="27"/>
      <c r="H105" s="27"/>
      <c r="I105" s="27"/>
      <c r="J105" s="27" t="s">
        <v>441</v>
      </c>
      <c r="K105" s="124"/>
      <c r="L105" s="125"/>
      <c r="M105" s="126"/>
      <c r="N105" s="127" t="s">
        <v>442</v>
      </c>
      <c r="O105" s="128" t="s">
        <v>443</v>
      </c>
      <c r="P105" s="119">
        <v>55</v>
      </c>
      <c r="Q105" s="160"/>
      <c r="R105" s="132"/>
      <c r="S105" s="133"/>
      <c r="T105" s="134"/>
      <c r="U105" s="158" t="s">
        <v>444</v>
      </c>
    </row>
    <row r="106" ht="33.75" customHeight="1" spans="1:20">
      <c r="A106" s="101"/>
      <c r="B106" s="27">
        <v>43</v>
      </c>
      <c r="C106" s="107"/>
      <c r="D106" s="27"/>
      <c r="E106" s="27"/>
      <c r="F106" s="27"/>
      <c r="G106" s="27"/>
      <c r="H106" s="31" t="s">
        <v>430</v>
      </c>
      <c r="I106" s="27" t="s">
        <v>445</v>
      </c>
      <c r="J106" s="129" t="s">
        <v>446</v>
      </c>
      <c r="K106" s="124"/>
      <c r="L106" s="125"/>
      <c r="M106" s="126"/>
      <c r="N106" s="27"/>
      <c r="O106" s="27"/>
      <c r="P106" s="119"/>
      <c r="Q106" s="139"/>
      <c r="R106" s="157" t="s">
        <v>435</v>
      </c>
      <c r="S106" s="121"/>
      <c r="T106" s="122"/>
    </row>
    <row r="107" ht="47.25" customHeight="1" spans="1:21">
      <c r="A107" s="101"/>
      <c r="B107" s="27"/>
      <c r="C107" s="107"/>
      <c r="D107" s="27"/>
      <c r="E107" s="27"/>
      <c r="F107" s="27"/>
      <c r="G107" s="27"/>
      <c r="H107" s="27"/>
      <c r="I107" s="27"/>
      <c r="J107" s="130"/>
      <c r="K107" s="124"/>
      <c r="L107" s="125"/>
      <c r="M107" s="126"/>
      <c r="N107" s="27" t="s">
        <v>447</v>
      </c>
      <c r="O107" s="27" t="s">
        <v>448</v>
      </c>
      <c r="P107" s="119">
        <v>28</v>
      </c>
      <c r="Q107" s="159"/>
      <c r="R107" s="124"/>
      <c r="S107" s="125"/>
      <c r="T107" s="126"/>
      <c r="U107" s="161" t="s">
        <v>436</v>
      </c>
    </row>
    <row r="108" customHeight="1" spans="1:21">
      <c r="A108" s="101"/>
      <c r="B108" s="27"/>
      <c r="C108" s="107"/>
      <c r="D108" s="27"/>
      <c r="E108" s="27"/>
      <c r="F108" s="27"/>
      <c r="G108" s="27"/>
      <c r="H108" s="27"/>
      <c r="I108" s="27"/>
      <c r="J108" s="131"/>
      <c r="K108" s="124"/>
      <c r="L108" s="125"/>
      <c r="M108" s="126"/>
      <c r="N108" s="27"/>
      <c r="O108" s="27"/>
      <c r="P108" s="119"/>
      <c r="Q108" s="160"/>
      <c r="R108" s="132"/>
      <c r="S108" s="133"/>
      <c r="T108" s="134"/>
      <c r="U108" s="162"/>
    </row>
    <row r="109" ht="29.25" customHeight="1" spans="1:21">
      <c r="A109" s="101"/>
      <c r="B109" s="27">
        <v>44</v>
      </c>
      <c r="C109" s="107"/>
      <c r="D109" s="27"/>
      <c r="E109" s="27"/>
      <c r="F109" s="27"/>
      <c r="G109" s="27"/>
      <c r="H109" s="31" t="s">
        <v>430</v>
      </c>
      <c r="I109" s="27" t="s">
        <v>449</v>
      </c>
      <c r="J109" s="129" t="s">
        <v>450</v>
      </c>
      <c r="K109" s="124"/>
      <c r="L109" s="125"/>
      <c r="M109" s="126"/>
      <c r="N109" s="27" t="s">
        <v>447</v>
      </c>
      <c r="O109" s="27" t="s">
        <v>451</v>
      </c>
      <c r="P109" s="119">
        <v>32</v>
      </c>
      <c r="Q109" s="139"/>
      <c r="R109" s="157" t="s">
        <v>435</v>
      </c>
      <c r="S109" s="121"/>
      <c r="T109" s="122"/>
      <c r="U109" s="162"/>
    </row>
    <row r="110" ht="30" customHeight="1" spans="1:21">
      <c r="A110" s="101"/>
      <c r="B110" s="27"/>
      <c r="C110" s="107"/>
      <c r="D110" s="27"/>
      <c r="E110" s="27"/>
      <c r="F110" s="27"/>
      <c r="G110" s="27"/>
      <c r="H110" s="27"/>
      <c r="I110" s="27"/>
      <c r="J110" s="130"/>
      <c r="K110" s="124"/>
      <c r="L110" s="125"/>
      <c r="M110" s="126"/>
      <c r="N110" s="27"/>
      <c r="O110" s="27"/>
      <c r="P110" s="119"/>
      <c r="Q110" s="159"/>
      <c r="R110" s="124"/>
      <c r="S110" s="125"/>
      <c r="T110" s="126"/>
      <c r="U110" s="162" t="s">
        <v>452</v>
      </c>
    </row>
    <row r="111" ht="33" customHeight="1" spans="1:21">
      <c r="A111" s="101"/>
      <c r="B111" s="27"/>
      <c r="C111" s="107"/>
      <c r="D111" s="27"/>
      <c r="E111" s="27"/>
      <c r="F111" s="27"/>
      <c r="G111" s="27"/>
      <c r="H111" s="27"/>
      <c r="I111" s="27"/>
      <c r="J111" s="131"/>
      <c r="K111" s="124"/>
      <c r="L111" s="125"/>
      <c r="M111" s="126"/>
      <c r="N111" s="27"/>
      <c r="O111" s="27"/>
      <c r="P111" s="119"/>
      <c r="Q111" s="160"/>
      <c r="R111" s="132"/>
      <c r="S111" s="133"/>
      <c r="T111" s="134"/>
      <c r="U111" s="162"/>
    </row>
    <row r="112" ht="27.75" customHeight="1" spans="1:21">
      <c r="A112" s="101"/>
      <c r="B112" s="27">
        <v>45</v>
      </c>
      <c r="C112" s="107"/>
      <c r="D112" s="27"/>
      <c r="E112" s="27"/>
      <c r="F112" s="27"/>
      <c r="G112" s="27"/>
      <c r="H112" s="31" t="s">
        <v>430</v>
      </c>
      <c r="I112" s="27" t="s">
        <v>453</v>
      </c>
      <c r="J112" s="129" t="s">
        <v>454</v>
      </c>
      <c r="K112" s="124"/>
      <c r="L112" s="125"/>
      <c r="M112" s="126"/>
      <c r="N112" s="27" t="s">
        <v>447</v>
      </c>
      <c r="O112" s="27" t="s">
        <v>451</v>
      </c>
      <c r="P112" s="119">
        <v>32</v>
      </c>
      <c r="Q112" s="139"/>
      <c r="R112" s="157" t="s">
        <v>435</v>
      </c>
      <c r="S112" s="121"/>
      <c r="T112" s="122"/>
      <c r="U112" s="162"/>
    </row>
    <row r="113" ht="39.75" customHeight="1" spans="1:21">
      <c r="A113" s="101"/>
      <c r="B113" s="27"/>
      <c r="C113" s="107"/>
      <c r="D113" s="27"/>
      <c r="E113" s="27"/>
      <c r="F113" s="27"/>
      <c r="G113" s="27"/>
      <c r="H113" s="27"/>
      <c r="I113" s="27"/>
      <c r="J113" s="130"/>
      <c r="K113" s="124"/>
      <c r="L113" s="125"/>
      <c r="M113" s="126"/>
      <c r="N113" s="27"/>
      <c r="O113" s="27"/>
      <c r="P113" s="119"/>
      <c r="Q113" s="159"/>
      <c r="R113" s="124"/>
      <c r="S113" s="125"/>
      <c r="T113" s="126"/>
      <c r="U113" s="162" t="s">
        <v>452</v>
      </c>
    </row>
    <row r="114" ht="47.1" customHeight="1" spans="1:21">
      <c r="A114" s="101"/>
      <c r="B114" s="27"/>
      <c r="C114" s="107"/>
      <c r="D114" s="27"/>
      <c r="E114" s="27"/>
      <c r="F114" s="27"/>
      <c r="G114" s="27"/>
      <c r="H114" s="27"/>
      <c r="I114" s="27"/>
      <c r="J114" s="131"/>
      <c r="K114" s="124"/>
      <c r="L114" s="125"/>
      <c r="M114" s="126"/>
      <c r="N114" s="27"/>
      <c r="O114" s="27"/>
      <c r="P114" s="119"/>
      <c r="Q114" s="160"/>
      <c r="R114" s="132"/>
      <c r="S114" s="133"/>
      <c r="T114" s="134"/>
      <c r="U114" s="162"/>
    </row>
    <row r="115" ht="19.5" spans="1:21">
      <c r="A115" s="101"/>
      <c r="B115" s="27">
        <v>46</v>
      </c>
      <c r="C115" s="107"/>
      <c r="D115" s="107"/>
      <c r="E115" s="107"/>
      <c r="F115" s="107"/>
      <c r="G115" s="107"/>
      <c r="H115" s="31" t="s">
        <v>455</v>
      </c>
      <c r="I115" s="27" t="s">
        <v>456</v>
      </c>
      <c r="J115" s="129" t="s">
        <v>457</v>
      </c>
      <c r="K115" s="124"/>
      <c r="L115" s="125"/>
      <c r="M115" s="126"/>
      <c r="N115" s="27" t="s">
        <v>458</v>
      </c>
      <c r="O115" s="27" t="s">
        <v>459</v>
      </c>
      <c r="P115" s="119">
        <v>42</v>
      </c>
      <c r="Q115" s="139"/>
      <c r="R115" s="157" t="s">
        <v>435</v>
      </c>
      <c r="S115" s="121"/>
      <c r="T115" s="122"/>
      <c r="U115" s="161" t="s">
        <v>460</v>
      </c>
    </row>
    <row r="116" ht="19.5" spans="1:21">
      <c r="A116" s="101"/>
      <c r="B116" s="27"/>
      <c r="C116" s="107"/>
      <c r="D116" s="107"/>
      <c r="E116" s="107"/>
      <c r="F116" s="107"/>
      <c r="G116" s="107"/>
      <c r="H116" s="27"/>
      <c r="I116" s="27"/>
      <c r="J116" s="130"/>
      <c r="K116" s="124"/>
      <c r="L116" s="125"/>
      <c r="M116" s="126"/>
      <c r="N116" s="27"/>
      <c r="O116" s="27"/>
      <c r="P116" s="119"/>
      <c r="Q116" s="159"/>
      <c r="R116" s="124"/>
      <c r="S116" s="125"/>
      <c r="T116" s="126"/>
      <c r="U116" s="161"/>
    </row>
    <row r="117" ht="19.5" spans="1:21">
      <c r="A117" s="101"/>
      <c r="B117" s="27"/>
      <c r="C117" s="107"/>
      <c r="D117" s="107"/>
      <c r="E117" s="107"/>
      <c r="F117" s="107"/>
      <c r="G117" s="107"/>
      <c r="H117" s="27"/>
      <c r="I117" s="27"/>
      <c r="J117" s="130"/>
      <c r="K117" s="124"/>
      <c r="L117" s="125"/>
      <c r="M117" s="126"/>
      <c r="N117" s="27"/>
      <c r="O117" s="27"/>
      <c r="P117" s="119"/>
      <c r="Q117" s="159"/>
      <c r="R117" s="124"/>
      <c r="S117" s="125"/>
      <c r="T117" s="126"/>
      <c r="U117" s="161"/>
    </row>
    <row r="118" ht="19.5" spans="1:21">
      <c r="A118" s="101"/>
      <c r="B118" s="27"/>
      <c r="C118" s="107"/>
      <c r="D118" s="107"/>
      <c r="E118" s="107"/>
      <c r="F118" s="107"/>
      <c r="G118" s="107"/>
      <c r="H118" s="27"/>
      <c r="I118" s="27"/>
      <c r="J118" s="130"/>
      <c r="K118" s="124"/>
      <c r="L118" s="125"/>
      <c r="M118" s="126"/>
      <c r="N118" s="27"/>
      <c r="O118" s="27"/>
      <c r="P118" s="119"/>
      <c r="Q118" s="159"/>
      <c r="R118" s="124"/>
      <c r="S118" s="125"/>
      <c r="T118" s="126"/>
      <c r="U118" s="161"/>
    </row>
    <row r="119" ht="19.5" spans="1:21">
      <c r="A119" s="101"/>
      <c r="B119" s="27"/>
      <c r="C119" s="107"/>
      <c r="D119" s="107"/>
      <c r="E119" s="107"/>
      <c r="F119" s="107"/>
      <c r="G119" s="107"/>
      <c r="H119" s="27"/>
      <c r="I119" s="27"/>
      <c r="J119" s="130"/>
      <c r="K119" s="124"/>
      <c r="L119" s="125"/>
      <c r="M119" s="126"/>
      <c r="N119" s="27"/>
      <c r="O119" s="27"/>
      <c r="P119" s="119"/>
      <c r="Q119" s="159"/>
      <c r="R119" s="124"/>
      <c r="S119" s="125"/>
      <c r="T119" s="126"/>
      <c r="U119" s="161"/>
    </row>
    <row r="120" ht="19.5" spans="1:21">
      <c r="A120" s="101"/>
      <c r="B120" s="27"/>
      <c r="C120" s="107"/>
      <c r="D120" s="107"/>
      <c r="E120" s="107"/>
      <c r="F120" s="107"/>
      <c r="G120" s="107"/>
      <c r="H120" s="27"/>
      <c r="I120" s="27"/>
      <c r="J120" s="131"/>
      <c r="K120" s="132"/>
      <c r="L120" s="133"/>
      <c r="M120" s="134"/>
      <c r="N120" s="27"/>
      <c r="O120" s="27"/>
      <c r="P120" s="119"/>
      <c r="Q120" s="160"/>
      <c r="R120" s="132"/>
      <c r="S120" s="133"/>
      <c r="T120" s="134"/>
      <c r="U120" s="161"/>
    </row>
    <row r="121" ht="180" customHeight="1" spans="1:20">
      <c r="A121" s="28" t="s">
        <v>461</v>
      </c>
      <c r="B121" s="27">
        <v>47</v>
      </c>
      <c r="C121" s="27" t="s">
        <v>462</v>
      </c>
      <c r="D121" s="27"/>
      <c r="E121" s="27"/>
      <c r="F121" s="27"/>
      <c r="G121" s="27"/>
      <c r="H121" s="31" t="s">
        <v>463</v>
      </c>
      <c r="I121" s="27" t="s">
        <v>464</v>
      </c>
      <c r="J121" s="27" t="s">
        <v>465</v>
      </c>
      <c r="K121" s="31" t="s">
        <v>285</v>
      </c>
      <c r="L121" s="27"/>
      <c r="M121" s="27"/>
      <c r="N121" s="31" t="s">
        <v>466</v>
      </c>
      <c r="O121" s="27" t="s">
        <v>467</v>
      </c>
      <c r="P121" s="65">
        <v>58</v>
      </c>
      <c r="Q121" s="163"/>
      <c r="R121" s="164" t="s">
        <v>468</v>
      </c>
      <c r="S121" s="165"/>
      <c r="T121" s="166"/>
    </row>
    <row r="122" ht="30" customHeight="1" spans="1:20">
      <c r="A122" s="28" t="s">
        <v>469</v>
      </c>
      <c r="B122" s="27">
        <v>48</v>
      </c>
      <c r="C122" s="27"/>
      <c r="D122" s="27"/>
      <c r="E122" s="27"/>
      <c r="F122" s="27"/>
      <c r="G122" s="27"/>
      <c r="H122" s="31" t="s">
        <v>470</v>
      </c>
      <c r="I122" s="27" t="s">
        <v>471</v>
      </c>
      <c r="J122" s="27" t="s">
        <v>472</v>
      </c>
      <c r="K122" s="31" t="s">
        <v>473</v>
      </c>
      <c r="L122" s="27"/>
      <c r="M122" s="27"/>
      <c r="N122" s="31" t="s">
        <v>474</v>
      </c>
      <c r="O122" s="27" t="s">
        <v>475</v>
      </c>
      <c r="P122" s="119">
        <v>15</v>
      </c>
      <c r="Q122" s="139"/>
      <c r="R122" s="120"/>
      <c r="S122" s="121"/>
      <c r="T122" s="122"/>
    </row>
    <row r="123" ht="19.5" spans="1:20">
      <c r="A123" s="101"/>
      <c r="B123" s="27"/>
      <c r="C123" s="27"/>
      <c r="D123" s="27"/>
      <c r="E123" s="27"/>
      <c r="F123" s="27"/>
      <c r="G123" s="27"/>
      <c r="H123" s="27"/>
      <c r="I123" s="27"/>
      <c r="J123" s="27"/>
      <c r="K123" s="27"/>
      <c r="L123" s="27"/>
      <c r="M123" s="27"/>
      <c r="N123" s="27"/>
      <c r="O123" s="27"/>
      <c r="P123" s="119"/>
      <c r="Q123" s="159"/>
      <c r="R123" s="124"/>
      <c r="S123" s="125"/>
      <c r="T123" s="126"/>
    </row>
    <row r="124" ht="19.5" spans="1:20">
      <c r="A124" s="101"/>
      <c r="B124" s="27"/>
      <c r="C124" s="27"/>
      <c r="D124" s="27"/>
      <c r="E124" s="27"/>
      <c r="F124" s="27"/>
      <c r="G124" s="27"/>
      <c r="H124" s="27"/>
      <c r="I124" s="27"/>
      <c r="J124" s="27"/>
      <c r="K124" s="27"/>
      <c r="L124" s="27"/>
      <c r="M124" s="27"/>
      <c r="N124" s="27"/>
      <c r="O124" s="27"/>
      <c r="P124" s="119"/>
      <c r="Q124" s="159"/>
      <c r="R124" s="124"/>
      <c r="S124" s="125"/>
      <c r="T124" s="126"/>
    </row>
    <row r="125" ht="19.5" spans="1:20">
      <c r="A125" s="101"/>
      <c r="B125" s="27"/>
      <c r="C125" s="27"/>
      <c r="D125" s="27"/>
      <c r="E125" s="27"/>
      <c r="F125" s="27"/>
      <c r="G125" s="27"/>
      <c r="H125" s="27"/>
      <c r="I125" s="27"/>
      <c r="J125" s="27"/>
      <c r="K125" s="27"/>
      <c r="L125" s="27"/>
      <c r="M125" s="27"/>
      <c r="N125" s="27"/>
      <c r="O125" s="27"/>
      <c r="P125" s="119"/>
      <c r="Q125" s="159"/>
      <c r="R125" s="124"/>
      <c r="S125" s="125"/>
      <c r="T125" s="126"/>
    </row>
    <row r="126" ht="19.5" spans="1:20">
      <c r="A126" s="101"/>
      <c r="B126" s="27"/>
      <c r="C126" s="27"/>
      <c r="D126" s="27"/>
      <c r="E126" s="27"/>
      <c r="F126" s="27"/>
      <c r="G126" s="27"/>
      <c r="H126" s="27"/>
      <c r="I126" s="27"/>
      <c r="J126" s="27"/>
      <c r="K126" s="27"/>
      <c r="L126" s="27"/>
      <c r="M126" s="27"/>
      <c r="N126" s="27"/>
      <c r="O126" s="27"/>
      <c r="P126" s="119"/>
      <c r="Q126" s="159"/>
      <c r="R126" s="124"/>
      <c r="S126" s="125"/>
      <c r="T126" s="126"/>
    </row>
    <row r="127" ht="19.5" spans="1:20">
      <c r="A127" s="101"/>
      <c r="B127" s="27"/>
      <c r="C127" s="27"/>
      <c r="D127" s="27"/>
      <c r="E127" s="27"/>
      <c r="F127" s="27"/>
      <c r="G127" s="27"/>
      <c r="H127" s="27"/>
      <c r="I127" s="27"/>
      <c r="J127" s="27"/>
      <c r="K127" s="27"/>
      <c r="L127" s="27"/>
      <c r="M127" s="27"/>
      <c r="N127" s="27"/>
      <c r="O127" s="27"/>
      <c r="P127" s="119"/>
      <c r="Q127" s="159"/>
      <c r="R127" s="124"/>
      <c r="S127" s="125"/>
      <c r="T127" s="126"/>
    </row>
    <row r="128" ht="19.5" spans="1:20">
      <c r="A128" s="101"/>
      <c r="B128" s="27"/>
      <c r="C128" s="27"/>
      <c r="D128" s="27"/>
      <c r="E128" s="27"/>
      <c r="F128" s="27"/>
      <c r="G128" s="27"/>
      <c r="H128" s="27"/>
      <c r="I128" s="27"/>
      <c r="J128" s="27"/>
      <c r="K128" s="27"/>
      <c r="L128" s="27"/>
      <c r="M128" s="27"/>
      <c r="N128" s="27"/>
      <c r="O128" s="27"/>
      <c r="P128" s="119"/>
      <c r="Q128" s="159"/>
      <c r="R128" s="124"/>
      <c r="S128" s="125"/>
      <c r="T128" s="126"/>
    </row>
    <row r="129" ht="19.5" spans="1:20">
      <c r="A129" s="101"/>
      <c r="B129" s="27"/>
      <c r="C129" s="27"/>
      <c r="D129" s="27"/>
      <c r="E129" s="27"/>
      <c r="F129" s="27"/>
      <c r="G129" s="27"/>
      <c r="H129" s="27"/>
      <c r="I129" s="27"/>
      <c r="J129" s="27"/>
      <c r="K129" s="27"/>
      <c r="L129" s="27"/>
      <c r="M129" s="27"/>
      <c r="N129" s="27"/>
      <c r="O129" s="27"/>
      <c r="P129" s="119"/>
      <c r="Q129" s="160"/>
      <c r="R129" s="132"/>
      <c r="S129" s="133"/>
      <c r="T129" s="134"/>
    </row>
    <row r="130" ht="129" customHeight="1" spans="1:20">
      <c r="A130" s="28" t="s">
        <v>476</v>
      </c>
      <c r="B130" s="27">
        <v>49</v>
      </c>
      <c r="C130" s="167"/>
      <c r="D130" s="27"/>
      <c r="E130" s="27"/>
      <c r="F130" s="27"/>
      <c r="G130" s="27"/>
      <c r="H130" s="31" t="s">
        <v>477</v>
      </c>
      <c r="I130" s="27" t="s">
        <v>478</v>
      </c>
      <c r="J130" s="27" t="s">
        <v>479</v>
      </c>
      <c r="K130" s="31" t="s">
        <v>285</v>
      </c>
      <c r="L130" s="27"/>
      <c r="M130" s="27"/>
      <c r="N130" s="31" t="s">
        <v>480</v>
      </c>
      <c r="O130" s="27" t="s">
        <v>481</v>
      </c>
      <c r="P130" s="119">
        <v>28</v>
      </c>
      <c r="Q130" s="156">
        <v>27</v>
      </c>
      <c r="R130" s="56"/>
      <c r="S130" s="62"/>
      <c r="T130" s="115"/>
    </row>
    <row r="131" ht="102" customHeight="1" spans="1:20">
      <c r="A131" s="28" t="s">
        <v>482</v>
      </c>
      <c r="B131" s="27">
        <v>50</v>
      </c>
      <c r="C131" s="107"/>
      <c r="D131" s="27"/>
      <c r="E131" s="27"/>
      <c r="F131" s="27"/>
      <c r="G131" s="27"/>
      <c r="H131" s="31" t="s">
        <v>483</v>
      </c>
      <c r="I131" s="27" t="s">
        <v>484</v>
      </c>
      <c r="J131" s="27" t="s">
        <v>485</v>
      </c>
      <c r="K131" s="31" t="s">
        <v>285</v>
      </c>
      <c r="L131" s="27"/>
      <c r="M131" s="27"/>
      <c r="N131" s="31" t="s">
        <v>486</v>
      </c>
      <c r="O131" s="27" t="s">
        <v>487</v>
      </c>
      <c r="P131" s="119" t="s">
        <v>488</v>
      </c>
      <c r="Q131" s="156">
        <v>9</v>
      </c>
      <c r="R131" s="112" t="s">
        <v>489</v>
      </c>
      <c r="S131" s="62"/>
      <c r="T131" s="115"/>
    </row>
    <row r="132" ht="102" customHeight="1" spans="1:20">
      <c r="A132" s="28" t="s">
        <v>490</v>
      </c>
      <c r="B132" s="27">
        <v>51</v>
      </c>
      <c r="C132" s="107"/>
      <c r="D132" s="27"/>
      <c r="E132" s="27"/>
      <c r="F132" s="27"/>
      <c r="G132" s="27"/>
      <c r="H132" s="31" t="s">
        <v>491</v>
      </c>
      <c r="I132" s="27" t="s">
        <v>492</v>
      </c>
      <c r="J132" s="27"/>
      <c r="K132" s="31" t="s">
        <v>285</v>
      </c>
      <c r="L132" s="27"/>
      <c r="M132" s="27"/>
      <c r="N132" s="31" t="s">
        <v>493</v>
      </c>
      <c r="O132" s="27" t="s">
        <v>494</v>
      </c>
      <c r="P132" s="119">
        <v>25</v>
      </c>
      <c r="Q132" s="156">
        <v>24</v>
      </c>
      <c r="R132" s="112" t="s">
        <v>495</v>
      </c>
      <c r="S132" s="62"/>
      <c r="T132" s="115"/>
    </row>
    <row r="133" ht="77.25" customHeight="1" spans="1:20">
      <c r="A133" s="28" t="s">
        <v>496</v>
      </c>
      <c r="B133" s="27">
        <v>51</v>
      </c>
      <c r="C133" s="107"/>
      <c r="D133" s="27"/>
      <c r="E133" s="27"/>
      <c r="F133" s="27"/>
      <c r="G133" s="27"/>
      <c r="H133" s="31" t="s">
        <v>497</v>
      </c>
      <c r="I133" s="27" t="s">
        <v>492</v>
      </c>
      <c r="J133" s="27"/>
      <c r="K133" s="31" t="s">
        <v>285</v>
      </c>
      <c r="L133" s="27"/>
      <c r="M133" s="27"/>
      <c r="N133" s="31" t="s">
        <v>493</v>
      </c>
      <c r="O133" s="27" t="s">
        <v>498</v>
      </c>
      <c r="P133" s="119">
        <v>15.5</v>
      </c>
      <c r="Q133" s="156">
        <v>15</v>
      </c>
      <c r="R133" s="112" t="s">
        <v>499</v>
      </c>
      <c r="S133" s="62"/>
      <c r="T133" s="115"/>
    </row>
    <row r="134" ht="87.95" customHeight="1" spans="1:20">
      <c r="A134" s="28" t="s">
        <v>500</v>
      </c>
      <c r="B134" s="168">
        <v>52</v>
      </c>
      <c r="C134" s="168" t="s">
        <v>501</v>
      </c>
      <c r="D134" s="168"/>
      <c r="E134" s="168"/>
      <c r="F134" s="168"/>
      <c r="G134" s="168"/>
      <c r="H134" s="169" t="s">
        <v>502</v>
      </c>
      <c r="I134" s="27" t="s">
        <v>503</v>
      </c>
      <c r="J134" s="168" t="s">
        <v>504</v>
      </c>
      <c r="K134" s="31" t="s">
        <v>285</v>
      </c>
      <c r="L134" s="27"/>
      <c r="M134" s="27"/>
      <c r="N134" s="27" t="s">
        <v>505</v>
      </c>
      <c r="O134" s="168" t="s">
        <v>506</v>
      </c>
      <c r="P134" s="119">
        <v>12.8</v>
      </c>
      <c r="Q134" s="156">
        <v>12</v>
      </c>
      <c r="R134" s="56"/>
      <c r="S134" s="62"/>
      <c r="T134" s="115"/>
    </row>
    <row r="135" ht="75.95" customHeight="1" spans="1:20">
      <c r="A135" s="28" t="s">
        <v>507</v>
      </c>
      <c r="B135" s="168">
        <v>53</v>
      </c>
      <c r="C135" s="168" t="s">
        <v>508</v>
      </c>
      <c r="D135" s="168" t="str">
        <f>_xlfn.DISPIMG("ID_1362526369A246E5BED0CEAADE5EC38C",1)</f>
        <v>=DISPIMG("ID_1362526369A246E5BED0CEAADE5EC38C",1)</v>
      </c>
      <c r="E135" s="168"/>
      <c r="F135" s="168"/>
      <c r="G135" s="168"/>
      <c r="H135" s="169" t="s">
        <v>509</v>
      </c>
      <c r="I135" s="27" t="s">
        <v>510</v>
      </c>
      <c r="J135" s="168" t="s">
        <v>511</v>
      </c>
      <c r="K135" s="31" t="s">
        <v>285</v>
      </c>
      <c r="L135" s="27"/>
      <c r="M135" s="27"/>
      <c r="N135" s="184" t="s">
        <v>512</v>
      </c>
      <c r="O135" s="185" t="s">
        <v>513</v>
      </c>
      <c r="P135" s="119">
        <v>36</v>
      </c>
      <c r="Q135" s="156"/>
      <c r="R135" s="112" t="s">
        <v>514</v>
      </c>
      <c r="S135" s="62"/>
      <c r="T135" s="115"/>
    </row>
    <row r="136" ht="51.75" customHeight="1" spans="1:20">
      <c r="A136" s="28" t="s">
        <v>515</v>
      </c>
      <c r="B136" s="168">
        <v>54</v>
      </c>
      <c r="C136" s="168"/>
      <c r="D136" s="168"/>
      <c r="E136" s="168"/>
      <c r="F136" s="168"/>
      <c r="G136" s="168"/>
      <c r="H136" s="169" t="s">
        <v>516</v>
      </c>
      <c r="I136" s="27" t="s">
        <v>517</v>
      </c>
      <c r="J136" s="168" t="s">
        <v>518</v>
      </c>
      <c r="K136" s="186"/>
      <c r="L136" s="187"/>
      <c r="M136" s="188"/>
      <c r="N136" s="107"/>
      <c r="O136" s="107"/>
      <c r="P136" s="119" t="s">
        <v>519</v>
      </c>
      <c r="Q136" s="156"/>
      <c r="R136" s="56"/>
      <c r="S136" s="62"/>
      <c r="T136" s="115"/>
    </row>
    <row r="137" ht="46.5" customHeight="1" spans="1:20">
      <c r="A137" s="101"/>
      <c r="B137" s="168"/>
      <c r="C137" s="168"/>
      <c r="D137" s="168"/>
      <c r="E137" s="168"/>
      <c r="F137" s="168"/>
      <c r="G137" s="168"/>
      <c r="H137" s="168"/>
      <c r="I137" s="27" t="s">
        <v>520</v>
      </c>
      <c r="J137" s="168"/>
      <c r="K137" s="189"/>
      <c r="L137" s="190"/>
      <c r="M137" s="191"/>
      <c r="N137" s="107"/>
      <c r="O137" s="107"/>
      <c r="P137" s="119" t="s">
        <v>519</v>
      </c>
      <c r="Q137" s="156"/>
      <c r="R137" s="56"/>
      <c r="S137" s="62"/>
      <c r="T137" s="115"/>
    </row>
    <row r="138" ht="109.5" customHeight="1" spans="1:20">
      <c r="A138" s="28" t="s">
        <v>521</v>
      </c>
      <c r="B138" s="168">
        <v>55</v>
      </c>
      <c r="C138" s="168" t="s">
        <v>522</v>
      </c>
      <c r="D138" s="168"/>
      <c r="E138" s="168"/>
      <c r="F138" s="168"/>
      <c r="G138" s="168"/>
      <c r="H138" s="169" t="s">
        <v>523</v>
      </c>
      <c r="I138" s="27" t="s">
        <v>524</v>
      </c>
      <c r="J138" s="168" t="s">
        <v>525</v>
      </c>
      <c r="K138" s="168" t="s">
        <v>526</v>
      </c>
      <c r="L138" s="168"/>
      <c r="M138" s="168"/>
      <c r="N138" s="107"/>
      <c r="O138" s="107"/>
      <c r="P138" s="119" t="s">
        <v>527</v>
      </c>
      <c r="Q138" s="156"/>
      <c r="R138" s="56"/>
      <c r="S138" s="62"/>
      <c r="T138" s="115"/>
    </row>
    <row r="139" ht="119.25" customHeight="1" spans="1:20">
      <c r="A139" s="28" t="s">
        <v>528</v>
      </c>
      <c r="B139" s="168">
        <v>56</v>
      </c>
      <c r="C139" s="168" t="s">
        <v>529</v>
      </c>
      <c r="D139" s="168"/>
      <c r="E139" s="168"/>
      <c r="F139" s="168"/>
      <c r="G139" s="168"/>
      <c r="H139" s="169" t="s">
        <v>530</v>
      </c>
      <c r="I139" s="27" t="s">
        <v>531</v>
      </c>
      <c r="J139" s="169" t="s">
        <v>532</v>
      </c>
      <c r="K139" s="168" t="s">
        <v>533</v>
      </c>
      <c r="L139" s="168"/>
      <c r="M139" s="168"/>
      <c r="N139" s="107"/>
      <c r="O139" s="107"/>
      <c r="P139" s="119" t="s">
        <v>534</v>
      </c>
      <c r="Q139" s="156"/>
      <c r="R139" s="56"/>
      <c r="S139" s="62"/>
      <c r="T139" s="115"/>
    </row>
    <row r="140" ht="96" customHeight="1" spans="1:20">
      <c r="A140" s="170" t="s">
        <v>535</v>
      </c>
      <c r="B140" s="129">
        <v>57</v>
      </c>
      <c r="C140" s="129" t="s">
        <v>536</v>
      </c>
      <c r="D140" s="171"/>
      <c r="E140" s="171"/>
      <c r="F140" s="171"/>
      <c r="G140" s="171"/>
      <c r="H140" s="172" t="s">
        <v>537</v>
      </c>
      <c r="I140" s="129" t="s">
        <v>538</v>
      </c>
      <c r="J140" s="129" t="s">
        <v>539</v>
      </c>
      <c r="K140" s="129" t="s">
        <v>540</v>
      </c>
      <c r="L140" s="129"/>
      <c r="M140" s="129"/>
      <c r="N140" s="129" t="s">
        <v>541</v>
      </c>
      <c r="O140" s="129" t="s">
        <v>542</v>
      </c>
      <c r="P140" s="192" t="s">
        <v>543</v>
      </c>
      <c r="Q140" s="139"/>
      <c r="R140" s="112" t="s">
        <v>544</v>
      </c>
      <c r="S140" s="40"/>
      <c r="T140" s="113"/>
    </row>
    <row r="141" s="2" customFormat="1" ht="87" customHeight="1" spans="1:20">
      <c r="A141" s="28" t="s">
        <v>545</v>
      </c>
      <c r="B141" s="27">
        <v>58</v>
      </c>
      <c r="C141" s="27" t="s">
        <v>546</v>
      </c>
      <c r="D141" s="27"/>
      <c r="E141" s="27"/>
      <c r="F141" s="27"/>
      <c r="G141" s="27"/>
      <c r="H141" s="31" t="s">
        <v>547</v>
      </c>
      <c r="I141" s="27" t="s">
        <v>548</v>
      </c>
      <c r="J141" s="31" t="s">
        <v>549</v>
      </c>
      <c r="K141" s="107"/>
      <c r="L141" s="107"/>
      <c r="M141" s="107"/>
      <c r="N141" s="27"/>
      <c r="O141" s="27" t="s">
        <v>550</v>
      </c>
      <c r="P141" s="119" t="s">
        <v>551</v>
      </c>
      <c r="Q141" s="156"/>
      <c r="R141" s="56"/>
      <c r="S141" s="62"/>
      <c r="T141" s="115"/>
    </row>
    <row r="142" s="3" customFormat="1" ht="87" customHeight="1" spans="1:20">
      <c r="A142" s="173" t="s">
        <v>552</v>
      </c>
      <c r="B142" s="131">
        <v>59</v>
      </c>
      <c r="C142" s="131" t="s">
        <v>553</v>
      </c>
      <c r="D142" s="131"/>
      <c r="E142" s="131"/>
      <c r="F142" s="131"/>
      <c r="G142" s="131"/>
      <c r="H142" s="174" t="s">
        <v>554</v>
      </c>
      <c r="I142" s="131" t="s">
        <v>555</v>
      </c>
      <c r="J142" s="131"/>
      <c r="K142" s="174" t="s">
        <v>556</v>
      </c>
      <c r="L142" s="131"/>
      <c r="M142" s="131"/>
      <c r="N142" s="131" t="s">
        <v>557</v>
      </c>
      <c r="O142" s="131" t="s">
        <v>558</v>
      </c>
      <c r="P142" s="193" t="s">
        <v>559</v>
      </c>
      <c r="Q142" s="160"/>
      <c r="R142" s="132"/>
      <c r="S142" s="133"/>
      <c r="T142" s="134"/>
    </row>
    <row r="143" s="3" customFormat="1" ht="87" customHeight="1" spans="1:20">
      <c r="A143" s="28" t="s">
        <v>560</v>
      </c>
      <c r="B143" s="27">
        <v>60</v>
      </c>
      <c r="C143" s="27" t="s">
        <v>561</v>
      </c>
      <c r="D143" s="27"/>
      <c r="E143" s="27"/>
      <c r="F143" s="27"/>
      <c r="G143" s="27"/>
      <c r="H143" s="107"/>
      <c r="I143" s="27" t="s">
        <v>562</v>
      </c>
      <c r="J143" s="27"/>
      <c r="K143" s="56"/>
      <c r="L143" s="62"/>
      <c r="M143" s="115"/>
      <c r="N143" s="27" t="s">
        <v>563</v>
      </c>
      <c r="O143" s="27" t="s">
        <v>564</v>
      </c>
      <c r="P143" s="119" t="s">
        <v>565</v>
      </c>
      <c r="Q143" s="156"/>
      <c r="R143" s="56"/>
      <c r="S143" s="62"/>
      <c r="T143" s="115"/>
    </row>
    <row r="144" s="3" customFormat="1" ht="93" customHeight="1" spans="1:20">
      <c r="A144" s="28" t="s">
        <v>560</v>
      </c>
      <c r="B144" s="27">
        <v>61</v>
      </c>
      <c r="C144" s="27" t="s">
        <v>566</v>
      </c>
      <c r="D144" s="27"/>
      <c r="E144" s="27"/>
      <c r="F144" s="27"/>
      <c r="G144" s="27"/>
      <c r="H144" s="107"/>
      <c r="I144" s="27" t="s">
        <v>567</v>
      </c>
      <c r="J144" s="27"/>
      <c r="K144" s="56"/>
      <c r="L144" s="62"/>
      <c r="M144" s="115"/>
      <c r="N144" s="27" t="s">
        <v>568</v>
      </c>
      <c r="O144" s="27" t="s">
        <v>569</v>
      </c>
      <c r="P144" s="119" t="s">
        <v>570</v>
      </c>
      <c r="Q144" s="156"/>
      <c r="R144" s="56"/>
      <c r="S144" s="62"/>
      <c r="T144" s="115"/>
    </row>
    <row r="145" s="3" customFormat="1" ht="96" customHeight="1" spans="1:20">
      <c r="A145" s="28" t="s">
        <v>560</v>
      </c>
      <c r="B145" s="27">
        <v>62</v>
      </c>
      <c r="C145" s="27" t="s">
        <v>571</v>
      </c>
      <c r="D145" s="27"/>
      <c r="E145" s="27"/>
      <c r="F145" s="27"/>
      <c r="G145" s="27"/>
      <c r="H145" s="107"/>
      <c r="I145" s="27" t="s">
        <v>572</v>
      </c>
      <c r="J145" s="27"/>
      <c r="K145" s="56"/>
      <c r="L145" s="62"/>
      <c r="M145" s="115"/>
      <c r="N145" s="27" t="s">
        <v>573</v>
      </c>
      <c r="O145" s="27" t="s">
        <v>574</v>
      </c>
      <c r="P145" s="119" t="s">
        <v>575</v>
      </c>
      <c r="Q145" s="156"/>
      <c r="R145" s="56"/>
      <c r="S145" s="62"/>
      <c r="T145" s="115"/>
    </row>
    <row r="146" s="3" customFormat="1" ht="87" customHeight="1" spans="1:20">
      <c r="A146" s="28" t="s">
        <v>576</v>
      </c>
      <c r="B146" s="27">
        <v>63</v>
      </c>
      <c r="C146" s="107"/>
      <c r="D146" s="27"/>
      <c r="E146" s="27"/>
      <c r="F146" s="27"/>
      <c r="G146" s="27"/>
      <c r="H146" s="107"/>
      <c r="I146" s="27" t="s">
        <v>577</v>
      </c>
      <c r="J146" s="27" t="s">
        <v>578</v>
      </c>
      <c r="K146" s="56"/>
      <c r="L146" s="62"/>
      <c r="M146" s="115"/>
      <c r="N146" s="27" t="s">
        <v>579</v>
      </c>
      <c r="O146" s="27" t="s">
        <v>580</v>
      </c>
      <c r="P146" s="118" t="s">
        <v>581</v>
      </c>
      <c r="Q146" s="152">
        <v>36</v>
      </c>
      <c r="R146" s="56"/>
      <c r="S146" s="62"/>
      <c r="T146" s="115"/>
    </row>
    <row r="147" s="3" customFormat="1" ht="98.1" customHeight="1" spans="1:20">
      <c r="A147" s="28" t="s">
        <v>582</v>
      </c>
      <c r="B147" s="27">
        <v>63</v>
      </c>
      <c r="C147" s="107"/>
      <c r="D147" s="27"/>
      <c r="E147" s="27"/>
      <c r="F147" s="27"/>
      <c r="G147" s="27"/>
      <c r="H147" s="107"/>
      <c r="I147" s="27" t="s">
        <v>583</v>
      </c>
      <c r="J147" s="27" t="s">
        <v>578</v>
      </c>
      <c r="K147" s="56"/>
      <c r="L147" s="62"/>
      <c r="M147" s="115"/>
      <c r="N147" s="27" t="s">
        <v>579</v>
      </c>
      <c r="O147" s="27" t="s">
        <v>584</v>
      </c>
      <c r="P147" s="119" t="s">
        <v>585</v>
      </c>
      <c r="Q147" s="156">
        <v>40</v>
      </c>
      <c r="R147" s="56"/>
      <c r="S147" s="62"/>
      <c r="T147" s="115"/>
    </row>
    <row r="148" s="3" customFormat="1" ht="96" customHeight="1" spans="1:20">
      <c r="A148" s="28" t="s">
        <v>586</v>
      </c>
      <c r="B148" s="27">
        <v>64</v>
      </c>
      <c r="C148" s="107"/>
      <c r="D148" s="27"/>
      <c r="E148" s="27"/>
      <c r="F148" s="27"/>
      <c r="G148" s="27"/>
      <c r="H148" s="31" t="s">
        <v>587</v>
      </c>
      <c r="I148" s="27" t="s">
        <v>562</v>
      </c>
      <c r="J148" s="27"/>
      <c r="K148" s="27"/>
      <c r="L148" s="27"/>
      <c r="M148" s="27"/>
      <c r="N148" s="27" t="s">
        <v>588</v>
      </c>
      <c r="O148" s="27" t="s">
        <v>589</v>
      </c>
      <c r="P148" s="119" t="s">
        <v>575</v>
      </c>
      <c r="Q148" s="156"/>
      <c r="R148" s="56"/>
      <c r="S148" s="62"/>
      <c r="T148" s="115"/>
    </row>
    <row r="149" s="1" customFormat="1" ht="59.1" customHeight="1" spans="1:20">
      <c r="A149" s="175" t="s">
        <v>590</v>
      </c>
      <c r="B149" s="27">
        <v>1</v>
      </c>
      <c r="C149" s="27" t="s">
        <v>591</v>
      </c>
      <c r="D149" s="27"/>
      <c r="E149" s="27"/>
      <c r="F149" s="27"/>
      <c r="G149" s="27"/>
      <c r="H149" s="176" t="s">
        <v>592</v>
      </c>
      <c r="I149" s="27" t="s">
        <v>593</v>
      </c>
      <c r="J149" s="27" t="s">
        <v>594</v>
      </c>
      <c r="K149" s="27"/>
      <c r="L149" s="27" t="s">
        <v>595</v>
      </c>
      <c r="M149" s="27" t="s">
        <v>596</v>
      </c>
      <c r="N149" s="27" t="s">
        <v>597</v>
      </c>
      <c r="O149" s="27" t="s">
        <v>598</v>
      </c>
      <c r="P149" s="119" t="s">
        <v>599</v>
      </c>
      <c r="Q149" s="156"/>
      <c r="R149" s="197"/>
      <c r="S149" s="198"/>
      <c r="T149" s="199"/>
    </row>
    <row r="150" s="1" customFormat="1" ht="65.1" customHeight="1" spans="1:20">
      <c r="A150" s="177"/>
      <c r="B150" s="27">
        <v>2</v>
      </c>
      <c r="C150" s="27" t="s">
        <v>600</v>
      </c>
      <c r="D150" s="27"/>
      <c r="E150" s="27"/>
      <c r="F150" s="27"/>
      <c r="G150" s="27"/>
      <c r="H150" s="176" t="s">
        <v>592</v>
      </c>
      <c r="I150" s="27" t="s">
        <v>601</v>
      </c>
      <c r="J150" s="27" t="s">
        <v>602</v>
      </c>
      <c r="K150" s="27"/>
      <c r="L150" s="27" t="s">
        <v>595</v>
      </c>
      <c r="M150" s="27" t="s">
        <v>603</v>
      </c>
      <c r="N150" s="27" t="s">
        <v>597</v>
      </c>
      <c r="O150" s="27" t="s">
        <v>604</v>
      </c>
      <c r="P150" s="119" t="s">
        <v>605</v>
      </c>
      <c r="Q150" s="156"/>
      <c r="R150" s="197"/>
      <c r="S150" s="198"/>
      <c r="T150" s="199"/>
    </row>
    <row r="151" s="1" customFormat="1" ht="60" customHeight="1" spans="1:20">
      <c r="A151" s="177"/>
      <c r="B151" s="27">
        <v>3</v>
      </c>
      <c r="C151" s="27" t="s">
        <v>606</v>
      </c>
      <c r="D151" s="27"/>
      <c r="E151" s="27"/>
      <c r="F151" s="27"/>
      <c r="G151" s="27"/>
      <c r="H151" s="176" t="s">
        <v>592</v>
      </c>
      <c r="I151" s="27" t="s">
        <v>607</v>
      </c>
      <c r="J151" s="27" t="s">
        <v>608</v>
      </c>
      <c r="K151" s="27"/>
      <c r="L151" s="27" t="s">
        <v>595</v>
      </c>
      <c r="M151" s="27" t="s">
        <v>609</v>
      </c>
      <c r="N151" s="27" t="s">
        <v>597</v>
      </c>
      <c r="O151" s="27" t="s">
        <v>610</v>
      </c>
      <c r="P151" s="119" t="s">
        <v>611</v>
      </c>
      <c r="Q151" s="156"/>
      <c r="R151" s="197"/>
      <c r="S151" s="198"/>
      <c r="T151" s="199"/>
    </row>
    <row r="152" s="1" customFormat="1" ht="75" customHeight="1" spans="1:20">
      <c r="A152" s="177"/>
      <c r="B152" s="27">
        <v>4</v>
      </c>
      <c r="C152" s="27" t="s">
        <v>612</v>
      </c>
      <c r="D152" s="27"/>
      <c r="E152" s="27"/>
      <c r="F152" s="27"/>
      <c r="G152" s="27"/>
      <c r="H152" s="176" t="s">
        <v>613</v>
      </c>
      <c r="I152" s="27" t="s">
        <v>614</v>
      </c>
      <c r="J152" s="27" t="s">
        <v>615</v>
      </c>
      <c r="K152" s="27"/>
      <c r="L152" s="27" t="s">
        <v>616</v>
      </c>
      <c r="M152" s="27" t="s">
        <v>617</v>
      </c>
      <c r="N152" s="27" t="s">
        <v>597</v>
      </c>
      <c r="O152" s="27" t="s">
        <v>598</v>
      </c>
      <c r="P152" s="119" t="s">
        <v>618</v>
      </c>
      <c r="Q152" s="156"/>
      <c r="R152" s="197"/>
      <c r="S152" s="198"/>
      <c r="T152" s="199"/>
    </row>
    <row r="153" s="1" customFormat="1" ht="68.1" customHeight="1" spans="1:20">
      <c r="A153" s="177"/>
      <c r="B153" s="27">
        <v>5</v>
      </c>
      <c r="C153" s="27" t="s">
        <v>619</v>
      </c>
      <c r="D153" s="27"/>
      <c r="E153" s="27"/>
      <c r="F153" s="27"/>
      <c r="G153" s="27"/>
      <c r="H153" s="176" t="s">
        <v>613</v>
      </c>
      <c r="I153" s="27" t="s">
        <v>620</v>
      </c>
      <c r="J153" s="27" t="s">
        <v>621</v>
      </c>
      <c r="K153" s="27"/>
      <c r="L153" s="27" t="s">
        <v>616</v>
      </c>
      <c r="M153" s="27" t="s">
        <v>622</v>
      </c>
      <c r="N153" s="27" t="s">
        <v>597</v>
      </c>
      <c r="O153" s="27" t="s">
        <v>604</v>
      </c>
      <c r="P153" s="119" t="s">
        <v>623</v>
      </c>
      <c r="Q153" s="156"/>
      <c r="R153" s="197"/>
      <c r="S153" s="198"/>
      <c r="T153" s="199"/>
    </row>
    <row r="154" s="1" customFormat="1" ht="66" customHeight="1" spans="1:20">
      <c r="A154" s="177"/>
      <c r="B154" s="27">
        <v>6</v>
      </c>
      <c r="C154" s="27" t="s">
        <v>624</v>
      </c>
      <c r="D154" s="27"/>
      <c r="E154" s="27"/>
      <c r="F154" s="27"/>
      <c r="G154" s="27"/>
      <c r="H154" s="176" t="s">
        <v>613</v>
      </c>
      <c r="I154" s="27" t="s">
        <v>625</v>
      </c>
      <c r="J154" s="27" t="s">
        <v>626</v>
      </c>
      <c r="K154" s="27"/>
      <c r="L154" s="27" t="s">
        <v>616</v>
      </c>
      <c r="M154" s="27" t="s">
        <v>126</v>
      </c>
      <c r="N154" s="27" t="s">
        <v>597</v>
      </c>
      <c r="O154" s="27" t="s">
        <v>610</v>
      </c>
      <c r="P154" s="119" t="s">
        <v>627</v>
      </c>
      <c r="Q154" s="156"/>
      <c r="R154" s="197"/>
      <c r="S154" s="198"/>
      <c r="T154" s="199"/>
    </row>
    <row r="155" s="1" customFormat="1" ht="62.1" customHeight="1" spans="1:20">
      <c r="A155" s="177"/>
      <c r="B155" s="27">
        <v>7</v>
      </c>
      <c r="C155" s="27" t="s">
        <v>628</v>
      </c>
      <c r="D155" s="27"/>
      <c r="E155" s="27"/>
      <c r="F155" s="27"/>
      <c r="G155" s="27"/>
      <c r="H155" s="176" t="s">
        <v>629</v>
      </c>
      <c r="I155" s="27" t="s">
        <v>630</v>
      </c>
      <c r="J155" s="27" t="s">
        <v>615</v>
      </c>
      <c r="K155" s="27"/>
      <c r="L155" s="27" t="s">
        <v>616</v>
      </c>
      <c r="M155" s="27" t="s">
        <v>617</v>
      </c>
      <c r="N155" s="27" t="s">
        <v>597</v>
      </c>
      <c r="O155" s="27" t="s">
        <v>598</v>
      </c>
      <c r="P155" s="119" t="s">
        <v>618</v>
      </c>
      <c r="Q155" s="156"/>
      <c r="R155" s="197"/>
      <c r="S155" s="198"/>
      <c r="T155" s="199"/>
    </row>
    <row r="156" s="1" customFormat="1" ht="66.75" customHeight="1" spans="1:20">
      <c r="A156" s="177"/>
      <c r="B156" s="27">
        <v>8</v>
      </c>
      <c r="C156" s="27" t="s">
        <v>631</v>
      </c>
      <c r="D156" s="27"/>
      <c r="E156" s="27"/>
      <c r="F156" s="27"/>
      <c r="G156" s="27"/>
      <c r="H156" s="176" t="s">
        <v>629</v>
      </c>
      <c r="I156" s="27" t="s">
        <v>632</v>
      </c>
      <c r="J156" s="27" t="s">
        <v>621</v>
      </c>
      <c r="K156" s="27"/>
      <c r="L156" s="27" t="s">
        <v>616</v>
      </c>
      <c r="M156" s="27" t="s">
        <v>622</v>
      </c>
      <c r="N156" s="27" t="s">
        <v>597</v>
      </c>
      <c r="O156" s="27" t="s">
        <v>604</v>
      </c>
      <c r="P156" s="119" t="s">
        <v>623</v>
      </c>
      <c r="Q156" s="156"/>
      <c r="R156" s="197"/>
      <c r="S156" s="198"/>
      <c r="T156" s="199"/>
    </row>
    <row r="157" s="1" customFormat="1" ht="51" customHeight="1" spans="1:20">
      <c r="A157" s="178"/>
      <c r="B157" s="129">
        <v>9</v>
      </c>
      <c r="C157" s="129" t="s">
        <v>633</v>
      </c>
      <c r="D157" s="129"/>
      <c r="E157" s="129"/>
      <c r="F157" s="129"/>
      <c r="G157" s="129"/>
      <c r="H157" s="179" t="s">
        <v>629</v>
      </c>
      <c r="I157" s="129" t="s">
        <v>634</v>
      </c>
      <c r="J157" s="129" t="s">
        <v>626</v>
      </c>
      <c r="K157" s="129"/>
      <c r="L157" s="129" t="s">
        <v>616</v>
      </c>
      <c r="M157" s="129" t="s">
        <v>126</v>
      </c>
      <c r="N157" s="129" t="s">
        <v>597</v>
      </c>
      <c r="O157" s="129" t="s">
        <v>610</v>
      </c>
      <c r="P157" s="192" t="s">
        <v>627</v>
      </c>
      <c r="Q157" s="139"/>
      <c r="R157" s="200"/>
      <c r="S157" s="201"/>
      <c r="T157" s="202"/>
    </row>
    <row r="158" s="4" customFormat="1" ht="50.25" customHeight="1" spans="1:256">
      <c r="A158" s="180" t="s">
        <v>635</v>
      </c>
      <c r="B158" s="181"/>
      <c r="C158" s="181"/>
      <c r="D158" s="181"/>
      <c r="E158" s="181"/>
      <c r="F158" s="181"/>
      <c r="G158" s="181"/>
      <c r="H158" s="181"/>
      <c r="I158" s="181"/>
      <c r="J158" s="181"/>
      <c r="K158" s="181"/>
      <c r="L158" s="181"/>
      <c r="M158" s="181"/>
      <c r="N158" s="181"/>
      <c r="O158" s="194"/>
      <c r="P158" s="195"/>
      <c r="Q158" s="180"/>
      <c r="R158" s="203"/>
      <c r="S158" s="204"/>
      <c r="T158" s="205"/>
      <c r="U158" s="206"/>
      <c r="V158" s="206"/>
      <c r="W158" s="206"/>
      <c r="X158" s="206"/>
      <c r="Y158" s="206"/>
      <c r="Z158" s="206"/>
      <c r="AA158" s="206"/>
      <c r="AB158" s="206"/>
      <c r="AC158" s="206"/>
      <c r="AD158" s="206"/>
      <c r="AE158" s="206"/>
      <c r="AF158" s="206"/>
      <c r="AG158" s="206"/>
      <c r="AH158" s="206"/>
      <c r="AI158" s="206"/>
      <c r="AJ158" s="206"/>
      <c r="AK158" s="206"/>
      <c r="AL158" s="206"/>
      <c r="AM158" s="206"/>
      <c r="AN158" s="206"/>
      <c r="AO158" s="206"/>
      <c r="AP158" s="206"/>
      <c r="AQ158" s="206"/>
      <c r="AR158" s="206"/>
      <c r="AS158" s="206"/>
      <c r="AT158" s="206"/>
      <c r="AU158" s="206"/>
      <c r="AV158" s="206"/>
      <c r="AW158" s="206"/>
      <c r="AX158" s="206"/>
      <c r="AY158" s="206"/>
      <c r="AZ158" s="206"/>
      <c r="BA158" s="206"/>
      <c r="BB158" s="206"/>
      <c r="BC158" s="206"/>
      <c r="BD158" s="206"/>
      <c r="BE158" s="206"/>
      <c r="BF158" s="206"/>
      <c r="BG158" s="206"/>
      <c r="BH158" s="206"/>
      <c r="BI158" s="206"/>
      <c r="BJ158" s="206"/>
      <c r="BK158" s="206"/>
      <c r="BL158" s="206"/>
      <c r="BM158" s="206"/>
      <c r="BN158" s="206"/>
      <c r="BO158" s="206"/>
      <c r="BP158" s="206"/>
      <c r="BQ158" s="206"/>
      <c r="BR158" s="206"/>
      <c r="BS158" s="206"/>
      <c r="BT158" s="206"/>
      <c r="BU158" s="206"/>
      <c r="BV158" s="206"/>
      <c r="BW158" s="206"/>
      <c r="BX158" s="206"/>
      <c r="BY158" s="206"/>
      <c r="BZ158" s="206"/>
      <c r="CA158" s="206"/>
      <c r="CB158" s="206"/>
      <c r="CC158" s="206"/>
      <c r="CD158" s="206"/>
      <c r="CE158" s="206"/>
      <c r="CF158" s="206"/>
      <c r="CG158" s="206"/>
      <c r="CH158" s="206"/>
      <c r="CI158" s="206"/>
      <c r="CJ158" s="206"/>
      <c r="CK158" s="206"/>
      <c r="CL158" s="206"/>
      <c r="CM158" s="206"/>
      <c r="CN158" s="206"/>
      <c r="CO158" s="206"/>
      <c r="CP158" s="206"/>
      <c r="CQ158" s="206"/>
      <c r="CR158" s="206"/>
      <c r="CS158" s="206"/>
      <c r="CT158" s="206"/>
      <c r="CU158" s="206"/>
      <c r="CV158" s="206"/>
      <c r="CW158" s="206"/>
      <c r="CX158" s="206"/>
      <c r="CY158" s="206"/>
      <c r="CZ158" s="206"/>
      <c r="DA158" s="206"/>
      <c r="DB158" s="206"/>
      <c r="DC158" s="206"/>
      <c r="DD158" s="206"/>
      <c r="DE158" s="206"/>
      <c r="DF158" s="206"/>
      <c r="DG158" s="206"/>
      <c r="DH158" s="206"/>
      <c r="DI158" s="206"/>
      <c r="DJ158" s="206"/>
      <c r="DK158" s="206"/>
      <c r="DL158" s="206"/>
      <c r="DM158" s="206"/>
      <c r="DN158" s="206"/>
      <c r="DO158" s="206"/>
      <c r="DP158" s="206"/>
      <c r="DQ158" s="206"/>
      <c r="DR158" s="206"/>
      <c r="DS158" s="206"/>
      <c r="DT158" s="206"/>
      <c r="DU158" s="206"/>
      <c r="DV158" s="206"/>
      <c r="DW158" s="206"/>
      <c r="DX158" s="206"/>
      <c r="DY158" s="206"/>
      <c r="DZ158" s="206"/>
      <c r="EA158" s="206"/>
      <c r="EB158" s="206"/>
      <c r="EC158" s="206"/>
      <c r="ED158" s="206"/>
      <c r="EE158" s="206"/>
      <c r="EF158" s="206"/>
      <c r="EG158" s="206"/>
      <c r="EH158" s="206"/>
      <c r="EI158" s="206"/>
      <c r="EJ158" s="206"/>
      <c r="EK158" s="206"/>
      <c r="EL158" s="206"/>
      <c r="EM158" s="206"/>
      <c r="EN158" s="206"/>
      <c r="EO158" s="206"/>
      <c r="EP158" s="206"/>
      <c r="EQ158" s="206"/>
      <c r="ER158" s="206"/>
      <c r="ES158" s="206"/>
      <c r="ET158" s="206"/>
      <c r="EU158" s="206"/>
      <c r="EV158" s="206"/>
      <c r="EW158" s="206"/>
      <c r="EX158" s="206"/>
      <c r="EY158" s="206"/>
      <c r="EZ158" s="206"/>
      <c r="FA158" s="206"/>
      <c r="FB158" s="206"/>
      <c r="FC158" s="206"/>
      <c r="FD158" s="206"/>
      <c r="FE158" s="206"/>
      <c r="FF158" s="206"/>
      <c r="FG158" s="206"/>
      <c r="FH158" s="206"/>
      <c r="FI158" s="206"/>
      <c r="FJ158" s="206"/>
      <c r="FK158" s="206"/>
      <c r="FL158" s="206"/>
      <c r="FM158" s="206"/>
      <c r="FN158" s="206"/>
      <c r="FO158" s="206"/>
      <c r="FP158" s="206"/>
      <c r="FQ158" s="206"/>
      <c r="FR158" s="206"/>
      <c r="FS158" s="206"/>
      <c r="FT158" s="206"/>
      <c r="FU158" s="206"/>
      <c r="FV158" s="206"/>
      <c r="FW158" s="206"/>
      <c r="FX158" s="206"/>
      <c r="FY158" s="206"/>
      <c r="FZ158" s="206"/>
      <c r="GA158" s="206"/>
      <c r="GB158" s="206"/>
      <c r="GC158" s="206"/>
      <c r="GD158" s="206"/>
      <c r="GE158" s="206"/>
      <c r="GF158" s="206"/>
      <c r="GG158" s="206"/>
      <c r="GH158" s="206"/>
      <c r="GI158" s="206"/>
      <c r="GJ158" s="206"/>
      <c r="GK158" s="206"/>
      <c r="GL158" s="206"/>
      <c r="GM158" s="206"/>
      <c r="GN158" s="206"/>
      <c r="GO158" s="206"/>
      <c r="GP158" s="206"/>
      <c r="GQ158" s="206"/>
      <c r="GR158" s="206"/>
      <c r="GS158" s="206"/>
      <c r="GT158" s="206"/>
      <c r="GU158" s="206"/>
      <c r="GV158" s="206"/>
      <c r="GW158" s="206"/>
      <c r="GX158" s="206"/>
      <c r="GY158" s="206"/>
      <c r="GZ158" s="206"/>
      <c r="HA158" s="206"/>
      <c r="HB158" s="206"/>
      <c r="HC158" s="206"/>
      <c r="HD158" s="206"/>
      <c r="HE158" s="206"/>
      <c r="HF158" s="206"/>
      <c r="HG158" s="206"/>
      <c r="HH158" s="206"/>
      <c r="HI158" s="206"/>
      <c r="HJ158" s="206"/>
      <c r="HK158" s="206"/>
      <c r="HL158" s="206"/>
      <c r="HM158" s="206"/>
      <c r="HN158" s="206"/>
      <c r="HO158" s="206"/>
      <c r="HP158" s="206"/>
      <c r="HQ158" s="206"/>
      <c r="HR158" s="206"/>
      <c r="HS158" s="206"/>
      <c r="HT158" s="206"/>
      <c r="HU158" s="206"/>
      <c r="HV158" s="206"/>
      <c r="HW158" s="206"/>
      <c r="HX158" s="206"/>
      <c r="HY158" s="206"/>
      <c r="HZ158" s="206"/>
      <c r="IA158" s="206"/>
      <c r="IB158" s="206"/>
      <c r="IC158" s="206"/>
      <c r="ID158" s="206"/>
      <c r="IE158" s="206"/>
      <c r="IF158" s="206"/>
      <c r="IG158" s="206"/>
      <c r="IH158" s="206"/>
      <c r="II158" s="206"/>
      <c r="IJ158" s="206"/>
      <c r="IK158" s="206"/>
      <c r="IL158" s="206"/>
      <c r="IM158" s="206"/>
      <c r="IN158" s="206"/>
      <c r="IO158" s="206"/>
      <c r="IP158" s="206"/>
      <c r="IQ158" s="206"/>
      <c r="IR158" s="206"/>
      <c r="IS158" s="206"/>
      <c r="IT158" s="206"/>
      <c r="IU158" s="206"/>
      <c r="IV158" s="206"/>
    </row>
    <row r="159" s="4" customFormat="1" ht="50.25" customHeight="1" spans="1:256">
      <c r="A159" s="182"/>
      <c r="B159" s="183"/>
      <c r="C159" s="183"/>
      <c r="D159" s="183"/>
      <c r="E159" s="183"/>
      <c r="F159" s="183"/>
      <c r="G159" s="183"/>
      <c r="H159" s="183"/>
      <c r="I159" s="183"/>
      <c r="J159" s="183"/>
      <c r="K159" s="183"/>
      <c r="L159" s="183"/>
      <c r="M159" s="183"/>
      <c r="N159" s="183"/>
      <c r="O159" s="183"/>
      <c r="P159" s="196"/>
      <c r="Q159" s="196"/>
      <c r="R159" s="183"/>
      <c r="S159" s="183"/>
      <c r="T159" s="183"/>
      <c r="U159" s="183"/>
      <c r="V159" s="183"/>
      <c r="W159" s="183"/>
      <c r="X159" s="183"/>
      <c r="Y159" s="183"/>
      <c r="Z159" s="206"/>
      <c r="AA159" s="206"/>
      <c r="AB159" s="206"/>
      <c r="AC159" s="206"/>
      <c r="AD159" s="206"/>
      <c r="AE159" s="206"/>
      <c r="AF159" s="206"/>
      <c r="AG159" s="206"/>
      <c r="AH159" s="206"/>
      <c r="AI159" s="206"/>
      <c r="AJ159" s="206"/>
      <c r="AK159" s="206"/>
      <c r="AL159" s="206"/>
      <c r="AM159" s="206"/>
      <c r="AN159" s="206"/>
      <c r="AO159" s="206"/>
      <c r="AP159" s="206"/>
      <c r="AQ159" s="206"/>
      <c r="AR159" s="206"/>
      <c r="AS159" s="206"/>
      <c r="AT159" s="206"/>
      <c r="AU159" s="206"/>
      <c r="AV159" s="206"/>
      <c r="AW159" s="206"/>
      <c r="AX159" s="206"/>
      <c r="AY159" s="206"/>
      <c r="AZ159" s="206"/>
      <c r="BA159" s="206"/>
      <c r="BB159" s="206"/>
      <c r="BC159" s="206"/>
      <c r="BD159" s="206"/>
      <c r="BE159" s="206"/>
      <c r="BF159" s="206"/>
      <c r="BG159" s="206"/>
      <c r="BH159" s="206"/>
      <c r="BI159" s="206"/>
      <c r="BJ159" s="206"/>
      <c r="BK159" s="206"/>
      <c r="BL159" s="206"/>
      <c r="BM159" s="206"/>
      <c r="BN159" s="206"/>
      <c r="BO159" s="206"/>
      <c r="BP159" s="206"/>
      <c r="BQ159" s="206"/>
      <c r="BR159" s="206"/>
      <c r="BS159" s="206"/>
      <c r="BT159" s="206"/>
      <c r="BU159" s="206"/>
      <c r="BV159" s="206"/>
      <c r="BW159" s="206"/>
      <c r="BX159" s="206"/>
      <c r="BY159" s="206"/>
      <c r="BZ159" s="206"/>
      <c r="CA159" s="206"/>
      <c r="CB159" s="206"/>
      <c r="CC159" s="206"/>
      <c r="CD159" s="206"/>
      <c r="CE159" s="206"/>
      <c r="CF159" s="206"/>
      <c r="CG159" s="206"/>
      <c r="CH159" s="206"/>
      <c r="CI159" s="206"/>
      <c r="CJ159" s="206"/>
      <c r="CK159" s="206"/>
      <c r="CL159" s="206"/>
      <c r="CM159" s="206"/>
      <c r="CN159" s="206"/>
      <c r="CO159" s="206"/>
      <c r="CP159" s="206"/>
      <c r="CQ159" s="206"/>
      <c r="CR159" s="206"/>
      <c r="CS159" s="206"/>
      <c r="CT159" s="206"/>
      <c r="CU159" s="206"/>
      <c r="CV159" s="206"/>
      <c r="CW159" s="206"/>
      <c r="CX159" s="206"/>
      <c r="CY159" s="206"/>
      <c r="CZ159" s="206"/>
      <c r="DA159" s="206"/>
      <c r="DB159" s="206"/>
      <c r="DC159" s="206"/>
      <c r="DD159" s="206"/>
      <c r="DE159" s="206"/>
      <c r="DF159" s="206"/>
      <c r="DG159" s="206"/>
      <c r="DH159" s="206"/>
      <c r="DI159" s="206"/>
      <c r="DJ159" s="206"/>
      <c r="DK159" s="206"/>
      <c r="DL159" s="206"/>
      <c r="DM159" s="206"/>
      <c r="DN159" s="206"/>
      <c r="DO159" s="206"/>
      <c r="DP159" s="206"/>
      <c r="DQ159" s="206"/>
      <c r="DR159" s="206"/>
      <c r="DS159" s="206"/>
      <c r="DT159" s="206"/>
      <c r="DU159" s="206"/>
      <c r="DV159" s="206"/>
      <c r="DW159" s="206"/>
      <c r="DX159" s="206"/>
      <c r="DY159" s="206"/>
      <c r="DZ159" s="206"/>
      <c r="EA159" s="206"/>
      <c r="EB159" s="206"/>
      <c r="EC159" s="206"/>
      <c r="ED159" s="206"/>
      <c r="EE159" s="206"/>
      <c r="EF159" s="206"/>
      <c r="EG159" s="206"/>
      <c r="EH159" s="206"/>
      <c r="EI159" s="206"/>
      <c r="EJ159" s="206"/>
      <c r="EK159" s="206"/>
      <c r="EL159" s="206"/>
      <c r="EM159" s="206"/>
      <c r="EN159" s="206"/>
      <c r="EO159" s="206"/>
      <c r="EP159" s="206"/>
      <c r="EQ159" s="206"/>
      <c r="ER159" s="206"/>
      <c r="ES159" s="206"/>
      <c r="ET159" s="206"/>
      <c r="EU159" s="206"/>
      <c r="EV159" s="206"/>
      <c r="EW159" s="206"/>
      <c r="EX159" s="206"/>
      <c r="EY159" s="206"/>
      <c r="EZ159" s="206"/>
      <c r="FA159" s="206"/>
      <c r="FB159" s="206"/>
      <c r="FC159" s="206"/>
      <c r="FD159" s="206"/>
      <c r="FE159" s="206"/>
      <c r="FF159" s="206"/>
      <c r="FG159" s="206"/>
      <c r="FH159" s="206"/>
      <c r="FI159" s="206"/>
      <c r="FJ159" s="206"/>
      <c r="FK159" s="206"/>
      <c r="FL159" s="206"/>
      <c r="FM159" s="206"/>
      <c r="FN159" s="206"/>
      <c r="FO159" s="206"/>
      <c r="FP159" s="206"/>
      <c r="FQ159" s="206"/>
      <c r="FR159" s="206"/>
      <c r="FS159" s="206"/>
      <c r="FT159" s="206"/>
      <c r="FU159" s="206"/>
      <c r="FV159" s="206"/>
      <c r="FW159" s="206"/>
      <c r="FX159" s="206"/>
      <c r="FY159" s="206"/>
      <c r="FZ159" s="206"/>
      <c r="GA159" s="206"/>
      <c r="GB159" s="206"/>
      <c r="GC159" s="206"/>
      <c r="GD159" s="206"/>
      <c r="GE159" s="206"/>
      <c r="GF159" s="206"/>
      <c r="GG159" s="206"/>
      <c r="GH159" s="206"/>
      <c r="GI159" s="206"/>
      <c r="GJ159" s="206"/>
      <c r="GK159" s="206"/>
      <c r="GL159" s="206"/>
      <c r="GM159" s="206"/>
      <c r="GN159" s="206"/>
      <c r="GO159" s="206"/>
      <c r="GP159" s="206"/>
      <c r="GQ159" s="206"/>
      <c r="GR159" s="206"/>
      <c r="GS159" s="206"/>
      <c r="GT159" s="206"/>
      <c r="GU159" s="206"/>
      <c r="GV159" s="206"/>
      <c r="GW159" s="206"/>
      <c r="GX159" s="206"/>
      <c r="GY159" s="206"/>
      <c r="GZ159" s="206"/>
      <c r="HA159" s="206"/>
      <c r="HB159" s="206"/>
      <c r="HC159" s="206"/>
      <c r="HD159" s="206"/>
      <c r="HE159" s="206"/>
      <c r="HF159" s="206"/>
      <c r="HG159" s="206"/>
      <c r="HH159" s="206"/>
      <c r="HI159" s="206"/>
      <c r="HJ159" s="206"/>
      <c r="HK159" s="206"/>
      <c r="HL159" s="206"/>
      <c r="HM159" s="206"/>
      <c r="HN159" s="206"/>
      <c r="HO159" s="206"/>
      <c r="HP159" s="206"/>
      <c r="HQ159" s="206"/>
      <c r="HR159" s="206"/>
      <c r="HS159" s="206"/>
      <c r="HT159" s="206"/>
      <c r="HU159" s="206"/>
      <c r="HV159" s="206"/>
      <c r="HW159" s="206"/>
      <c r="HX159" s="206"/>
      <c r="HY159" s="206"/>
      <c r="HZ159" s="206"/>
      <c r="IA159" s="206"/>
      <c r="IB159" s="206"/>
      <c r="IC159" s="206"/>
      <c r="ID159" s="206"/>
      <c r="IE159" s="206"/>
      <c r="IF159" s="206"/>
      <c r="IG159" s="206"/>
      <c r="IH159" s="206"/>
      <c r="II159" s="206"/>
      <c r="IJ159" s="206"/>
      <c r="IK159" s="206"/>
      <c r="IL159" s="206"/>
      <c r="IM159" s="206"/>
      <c r="IN159" s="206"/>
      <c r="IO159" s="206"/>
      <c r="IP159" s="206"/>
      <c r="IQ159" s="206"/>
      <c r="IR159" s="206"/>
      <c r="IS159" s="206"/>
      <c r="IT159" s="206"/>
      <c r="IU159" s="206"/>
      <c r="IV159" s="206"/>
    </row>
    <row r="160" s="4" customFormat="1" ht="50.25" customHeight="1" spans="1:256">
      <c r="A160" s="182"/>
      <c r="B160" s="183"/>
      <c r="C160" s="183"/>
      <c r="D160" s="183"/>
      <c r="E160" s="183"/>
      <c r="F160" s="183"/>
      <c r="G160" s="183"/>
      <c r="H160" s="183"/>
      <c r="I160" s="183"/>
      <c r="J160" s="183"/>
      <c r="K160" s="183"/>
      <c r="L160" s="183"/>
      <c r="M160" s="183"/>
      <c r="N160" s="183"/>
      <c r="O160" s="183"/>
      <c r="P160" s="196"/>
      <c r="Q160" s="196"/>
      <c r="R160" s="183"/>
      <c r="S160" s="183"/>
      <c r="T160" s="183"/>
      <c r="U160" s="183"/>
      <c r="V160" s="183"/>
      <c r="W160" s="183"/>
      <c r="X160" s="183"/>
      <c r="Y160" s="183"/>
      <c r="Z160" s="206"/>
      <c r="AA160" s="206"/>
      <c r="AB160" s="206"/>
      <c r="AC160" s="206"/>
      <c r="AD160" s="206"/>
      <c r="AE160" s="206"/>
      <c r="AF160" s="206"/>
      <c r="AG160" s="206"/>
      <c r="AH160" s="206"/>
      <c r="AI160" s="206"/>
      <c r="AJ160" s="206"/>
      <c r="AK160" s="206"/>
      <c r="AL160" s="206"/>
      <c r="AM160" s="206"/>
      <c r="AN160" s="206"/>
      <c r="AO160" s="206"/>
      <c r="AP160" s="206"/>
      <c r="AQ160" s="206"/>
      <c r="AR160" s="206"/>
      <c r="AS160" s="206"/>
      <c r="AT160" s="206"/>
      <c r="AU160" s="206"/>
      <c r="AV160" s="206"/>
      <c r="AW160" s="206"/>
      <c r="AX160" s="206"/>
      <c r="AY160" s="206"/>
      <c r="AZ160" s="206"/>
      <c r="BA160" s="206"/>
      <c r="BB160" s="206"/>
      <c r="BC160" s="206"/>
      <c r="BD160" s="206"/>
      <c r="BE160" s="206"/>
      <c r="BF160" s="206"/>
      <c r="BG160" s="206"/>
      <c r="BH160" s="206"/>
      <c r="BI160" s="206"/>
      <c r="BJ160" s="206"/>
      <c r="BK160" s="206"/>
      <c r="BL160" s="206"/>
      <c r="BM160" s="206"/>
      <c r="BN160" s="206"/>
      <c r="BO160" s="206"/>
      <c r="BP160" s="206"/>
      <c r="BQ160" s="206"/>
      <c r="BR160" s="206"/>
      <c r="BS160" s="206"/>
      <c r="BT160" s="206"/>
      <c r="BU160" s="206"/>
      <c r="BV160" s="206"/>
      <c r="BW160" s="206"/>
      <c r="BX160" s="206"/>
      <c r="BY160" s="206"/>
      <c r="BZ160" s="206"/>
      <c r="CA160" s="206"/>
      <c r="CB160" s="206"/>
      <c r="CC160" s="206"/>
      <c r="CD160" s="206"/>
      <c r="CE160" s="206"/>
      <c r="CF160" s="206"/>
      <c r="CG160" s="206"/>
      <c r="CH160" s="206"/>
      <c r="CI160" s="206"/>
      <c r="CJ160" s="206"/>
      <c r="CK160" s="206"/>
      <c r="CL160" s="206"/>
      <c r="CM160" s="206"/>
      <c r="CN160" s="206"/>
      <c r="CO160" s="206"/>
      <c r="CP160" s="206"/>
      <c r="CQ160" s="206"/>
      <c r="CR160" s="206"/>
      <c r="CS160" s="206"/>
      <c r="CT160" s="206"/>
      <c r="CU160" s="206"/>
      <c r="CV160" s="206"/>
      <c r="CW160" s="206"/>
      <c r="CX160" s="206"/>
      <c r="CY160" s="206"/>
      <c r="CZ160" s="206"/>
      <c r="DA160" s="206"/>
      <c r="DB160" s="206"/>
      <c r="DC160" s="206"/>
      <c r="DD160" s="206"/>
      <c r="DE160" s="206"/>
      <c r="DF160" s="206"/>
      <c r="DG160" s="206"/>
      <c r="DH160" s="206"/>
      <c r="DI160" s="206"/>
      <c r="DJ160" s="206"/>
      <c r="DK160" s="206"/>
      <c r="DL160" s="206"/>
      <c r="DM160" s="206"/>
      <c r="DN160" s="206"/>
      <c r="DO160" s="206"/>
      <c r="DP160" s="206"/>
      <c r="DQ160" s="206"/>
      <c r="DR160" s="206"/>
      <c r="DS160" s="206"/>
      <c r="DT160" s="206"/>
      <c r="DU160" s="206"/>
      <c r="DV160" s="206"/>
      <c r="DW160" s="206"/>
      <c r="DX160" s="206"/>
      <c r="DY160" s="206"/>
      <c r="DZ160" s="206"/>
      <c r="EA160" s="206"/>
      <c r="EB160" s="206"/>
      <c r="EC160" s="206"/>
      <c r="ED160" s="206"/>
      <c r="EE160" s="206"/>
      <c r="EF160" s="206"/>
      <c r="EG160" s="206"/>
      <c r="EH160" s="206"/>
      <c r="EI160" s="206"/>
      <c r="EJ160" s="206"/>
      <c r="EK160" s="206"/>
      <c r="EL160" s="206"/>
      <c r="EM160" s="206"/>
      <c r="EN160" s="206"/>
      <c r="EO160" s="206"/>
      <c r="EP160" s="206"/>
      <c r="EQ160" s="206"/>
      <c r="ER160" s="206"/>
      <c r="ES160" s="206"/>
      <c r="ET160" s="206"/>
      <c r="EU160" s="206"/>
      <c r="EV160" s="206"/>
      <c r="EW160" s="206"/>
      <c r="EX160" s="206"/>
      <c r="EY160" s="206"/>
      <c r="EZ160" s="206"/>
      <c r="FA160" s="206"/>
      <c r="FB160" s="206"/>
      <c r="FC160" s="206"/>
      <c r="FD160" s="206"/>
      <c r="FE160" s="206"/>
      <c r="FF160" s="206"/>
      <c r="FG160" s="206"/>
      <c r="FH160" s="206"/>
      <c r="FI160" s="206"/>
      <c r="FJ160" s="206"/>
      <c r="FK160" s="206"/>
      <c r="FL160" s="206"/>
      <c r="FM160" s="206"/>
      <c r="FN160" s="206"/>
      <c r="FO160" s="206"/>
      <c r="FP160" s="206"/>
      <c r="FQ160" s="206"/>
      <c r="FR160" s="206"/>
      <c r="FS160" s="206"/>
      <c r="FT160" s="206"/>
      <c r="FU160" s="206"/>
      <c r="FV160" s="206"/>
      <c r="FW160" s="206"/>
      <c r="FX160" s="206"/>
      <c r="FY160" s="206"/>
      <c r="FZ160" s="206"/>
      <c r="GA160" s="206"/>
      <c r="GB160" s="206"/>
      <c r="GC160" s="206"/>
      <c r="GD160" s="206"/>
      <c r="GE160" s="206"/>
      <c r="GF160" s="206"/>
      <c r="GG160" s="206"/>
      <c r="GH160" s="206"/>
      <c r="GI160" s="206"/>
      <c r="GJ160" s="206"/>
      <c r="GK160" s="206"/>
      <c r="GL160" s="206"/>
      <c r="GM160" s="206"/>
      <c r="GN160" s="206"/>
      <c r="GO160" s="206"/>
      <c r="GP160" s="206"/>
      <c r="GQ160" s="206"/>
      <c r="GR160" s="206"/>
      <c r="GS160" s="206"/>
      <c r="GT160" s="206"/>
      <c r="GU160" s="206"/>
      <c r="GV160" s="206"/>
      <c r="GW160" s="206"/>
      <c r="GX160" s="206"/>
      <c r="GY160" s="206"/>
      <c r="GZ160" s="206"/>
      <c r="HA160" s="206"/>
      <c r="HB160" s="206"/>
      <c r="HC160" s="206"/>
      <c r="HD160" s="206"/>
      <c r="HE160" s="206"/>
      <c r="HF160" s="206"/>
      <c r="HG160" s="206"/>
      <c r="HH160" s="206"/>
      <c r="HI160" s="206"/>
      <c r="HJ160" s="206"/>
      <c r="HK160" s="206"/>
      <c r="HL160" s="206"/>
      <c r="HM160" s="206"/>
      <c r="HN160" s="206"/>
      <c r="HO160" s="206"/>
      <c r="HP160" s="206"/>
      <c r="HQ160" s="206"/>
      <c r="HR160" s="206"/>
      <c r="HS160" s="206"/>
      <c r="HT160" s="206"/>
      <c r="HU160" s="206"/>
      <c r="HV160" s="206"/>
      <c r="HW160" s="206"/>
      <c r="HX160" s="206"/>
      <c r="HY160" s="206"/>
      <c r="HZ160" s="206"/>
      <c r="IA160" s="206"/>
      <c r="IB160" s="206"/>
      <c r="IC160" s="206"/>
      <c r="ID160" s="206"/>
      <c r="IE160" s="206"/>
      <c r="IF160" s="206"/>
      <c r="IG160" s="206"/>
      <c r="IH160" s="206"/>
      <c r="II160" s="206"/>
      <c r="IJ160" s="206"/>
      <c r="IK160" s="206"/>
      <c r="IL160" s="206"/>
      <c r="IM160" s="206"/>
      <c r="IN160" s="206"/>
      <c r="IO160" s="206"/>
      <c r="IP160" s="206"/>
      <c r="IQ160" s="206"/>
      <c r="IR160" s="206"/>
      <c r="IS160" s="206"/>
      <c r="IT160" s="206"/>
      <c r="IU160" s="206"/>
      <c r="IV160" s="206"/>
    </row>
    <row r="161" s="4" customFormat="1" ht="61.5" customHeight="1" spans="1:256">
      <c r="A161" s="182"/>
      <c r="B161" s="183"/>
      <c r="C161" s="183"/>
      <c r="D161" s="183"/>
      <c r="E161" s="183"/>
      <c r="F161" s="183"/>
      <c r="G161" s="183"/>
      <c r="H161" s="183"/>
      <c r="I161" s="183"/>
      <c r="J161" s="183"/>
      <c r="K161" s="183"/>
      <c r="L161" s="183"/>
      <c r="M161" s="183"/>
      <c r="N161" s="183"/>
      <c r="O161" s="183"/>
      <c r="P161" s="196"/>
      <c r="Q161" s="196"/>
      <c r="R161" s="183"/>
      <c r="S161" s="183"/>
      <c r="T161" s="183"/>
      <c r="U161" s="183"/>
      <c r="V161" s="183"/>
      <c r="W161" s="183"/>
      <c r="X161" s="183"/>
      <c r="Y161" s="183"/>
      <c r="Z161" s="206"/>
      <c r="AA161" s="206"/>
      <c r="AB161" s="206"/>
      <c r="AC161" s="206"/>
      <c r="AD161" s="206"/>
      <c r="AE161" s="206"/>
      <c r="AF161" s="206"/>
      <c r="AG161" s="206"/>
      <c r="AH161" s="206"/>
      <c r="AI161" s="206"/>
      <c r="AJ161" s="206"/>
      <c r="AK161" s="206"/>
      <c r="AL161" s="206"/>
      <c r="AM161" s="206"/>
      <c r="AN161" s="206"/>
      <c r="AO161" s="206"/>
      <c r="AP161" s="206"/>
      <c r="AQ161" s="206"/>
      <c r="AR161" s="206"/>
      <c r="AS161" s="206"/>
      <c r="AT161" s="206"/>
      <c r="AU161" s="206"/>
      <c r="AV161" s="206"/>
      <c r="AW161" s="206"/>
      <c r="AX161" s="206"/>
      <c r="AY161" s="206"/>
      <c r="AZ161" s="206"/>
      <c r="BA161" s="206"/>
      <c r="BB161" s="206"/>
      <c r="BC161" s="206"/>
      <c r="BD161" s="206"/>
      <c r="BE161" s="206"/>
      <c r="BF161" s="206"/>
      <c r="BG161" s="206"/>
      <c r="BH161" s="206"/>
      <c r="BI161" s="206"/>
      <c r="BJ161" s="206"/>
      <c r="BK161" s="206"/>
      <c r="BL161" s="206"/>
      <c r="BM161" s="206"/>
      <c r="BN161" s="206"/>
      <c r="BO161" s="206"/>
      <c r="BP161" s="206"/>
      <c r="BQ161" s="206"/>
      <c r="BR161" s="206"/>
      <c r="BS161" s="206"/>
      <c r="BT161" s="206"/>
      <c r="BU161" s="206"/>
      <c r="BV161" s="206"/>
      <c r="BW161" s="206"/>
      <c r="BX161" s="206"/>
      <c r="BY161" s="206"/>
      <c r="BZ161" s="206"/>
      <c r="CA161" s="206"/>
      <c r="CB161" s="206"/>
      <c r="CC161" s="206"/>
      <c r="CD161" s="206"/>
      <c r="CE161" s="206"/>
      <c r="CF161" s="206"/>
      <c r="CG161" s="206"/>
      <c r="CH161" s="206"/>
      <c r="CI161" s="206"/>
      <c r="CJ161" s="206"/>
      <c r="CK161" s="206"/>
      <c r="CL161" s="206"/>
      <c r="CM161" s="206"/>
      <c r="CN161" s="206"/>
      <c r="CO161" s="206"/>
      <c r="CP161" s="206"/>
      <c r="CQ161" s="206"/>
      <c r="CR161" s="206"/>
      <c r="CS161" s="206"/>
      <c r="CT161" s="206"/>
      <c r="CU161" s="206"/>
      <c r="CV161" s="206"/>
      <c r="CW161" s="206"/>
      <c r="CX161" s="206"/>
      <c r="CY161" s="206"/>
      <c r="CZ161" s="206"/>
      <c r="DA161" s="206"/>
      <c r="DB161" s="206"/>
      <c r="DC161" s="206"/>
      <c r="DD161" s="206"/>
      <c r="DE161" s="206"/>
      <c r="DF161" s="206"/>
      <c r="DG161" s="206"/>
      <c r="DH161" s="206"/>
      <c r="DI161" s="206"/>
      <c r="DJ161" s="206"/>
      <c r="DK161" s="206"/>
      <c r="DL161" s="206"/>
      <c r="DM161" s="206"/>
      <c r="DN161" s="206"/>
      <c r="DO161" s="206"/>
      <c r="DP161" s="206"/>
      <c r="DQ161" s="206"/>
      <c r="DR161" s="206"/>
      <c r="DS161" s="206"/>
      <c r="DT161" s="206"/>
      <c r="DU161" s="206"/>
      <c r="DV161" s="206"/>
      <c r="DW161" s="206"/>
      <c r="DX161" s="206"/>
      <c r="DY161" s="206"/>
      <c r="DZ161" s="206"/>
      <c r="EA161" s="206"/>
      <c r="EB161" s="206"/>
      <c r="EC161" s="206"/>
      <c r="ED161" s="206"/>
      <c r="EE161" s="206"/>
      <c r="EF161" s="206"/>
      <c r="EG161" s="206"/>
      <c r="EH161" s="206"/>
      <c r="EI161" s="206"/>
      <c r="EJ161" s="206"/>
      <c r="EK161" s="206"/>
      <c r="EL161" s="206"/>
      <c r="EM161" s="206"/>
      <c r="EN161" s="206"/>
      <c r="EO161" s="206"/>
      <c r="EP161" s="206"/>
      <c r="EQ161" s="206"/>
      <c r="ER161" s="206"/>
      <c r="ES161" s="206"/>
      <c r="ET161" s="206"/>
      <c r="EU161" s="206"/>
      <c r="EV161" s="206"/>
      <c r="EW161" s="206"/>
      <c r="EX161" s="206"/>
      <c r="EY161" s="206"/>
      <c r="EZ161" s="206"/>
      <c r="FA161" s="206"/>
      <c r="FB161" s="206"/>
      <c r="FC161" s="206"/>
      <c r="FD161" s="206"/>
      <c r="FE161" s="206"/>
      <c r="FF161" s="206"/>
      <c r="FG161" s="206"/>
      <c r="FH161" s="206"/>
      <c r="FI161" s="206"/>
      <c r="FJ161" s="206"/>
      <c r="FK161" s="206"/>
      <c r="FL161" s="206"/>
      <c r="FM161" s="206"/>
      <c r="FN161" s="206"/>
      <c r="FO161" s="206"/>
      <c r="FP161" s="206"/>
      <c r="FQ161" s="206"/>
      <c r="FR161" s="206"/>
      <c r="FS161" s="206"/>
      <c r="FT161" s="206"/>
      <c r="FU161" s="206"/>
      <c r="FV161" s="206"/>
      <c r="FW161" s="206"/>
      <c r="FX161" s="206"/>
      <c r="FY161" s="206"/>
      <c r="FZ161" s="206"/>
      <c r="GA161" s="206"/>
      <c r="GB161" s="206"/>
      <c r="GC161" s="206"/>
      <c r="GD161" s="206"/>
      <c r="GE161" s="206"/>
      <c r="GF161" s="206"/>
      <c r="GG161" s="206"/>
      <c r="GH161" s="206"/>
      <c r="GI161" s="206"/>
      <c r="GJ161" s="206"/>
      <c r="GK161" s="206"/>
      <c r="GL161" s="206"/>
      <c r="GM161" s="206"/>
      <c r="GN161" s="206"/>
      <c r="GO161" s="206"/>
      <c r="GP161" s="206"/>
      <c r="GQ161" s="206"/>
      <c r="GR161" s="206"/>
      <c r="GS161" s="206"/>
      <c r="GT161" s="206"/>
      <c r="GU161" s="206"/>
      <c r="GV161" s="206"/>
      <c r="GW161" s="206"/>
      <c r="GX161" s="206"/>
      <c r="GY161" s="206"/>
      <c r="GZ161" s="206"/>
      <c r="HA161" s="206"/>
      <c r="HB161" s="206"/>
      <c r="HC161" s="206"/>
      <c r="HD161" s="206"/>
      <c r="HE161" s="206"/>
      <c r="HF161" s="206"/>
      <c r="HG161" s="206"/>
      <c r="HH161" s="206"/>
      <c r="HI161" s="206"/>
      <c r="HJ161" s="206"/>
      <c r="HK161" s="206"/>
      <c r="HL161" s="206"/>
      <c r="HM161" s="206"/>
      <c r="HN161" s="206"/>
      <c r="HO161" s="206"/>
      <c r="HP161" s="206"/>
      <c r="HQ161" s="206"/>
      <c r="HR161" s="206"/>
      <c r="HS161" s="206"/>
      <c r="HT161" s="206"/>
      <c r="HU161" s="206"/>
      <c r="HV161" s="206"/>
      <c r="HW161" s="206"/>
      <c r="HX161" s="206"/>
      <c r="HY161" s="206"/>
      <c r="HZ161" s="206"/>
      <c r="IA161" s="206"/>
      <c r="IB161" s="206"/>
      <c r="IC161" s="206"/>
      <c r="ID161" s="206"/>
      <c r="IE161" s="206"/>
      <c r="IF161" s="206"/>
      <c r="IG161" s="206"/>
      <c r="IH161" s="206"/>
      <c r="II161" s="206"/>
      <c r="IJ161" s="206"/>
      <c r="IK161" s="206"/>
      <c r="IL161" s="206"/>
      <c r="IM161" s="206"/>
      <c r="IN161" s="206"/>
      <c r="IO161" s="206"/>
      <c r="IP161" s="206"/>
      <c r="IQ161" s="206"/>
      <c r="IR161" s="206"/>
      <c r="IS161" s="206"/>
      <c r="IT161" s="206"/>
      <c r="IU161" s="206"/>
      <c r="IV161" s="206"/>
    </row>
    <row r="162" s="5" customFormat="1" ht="63.75" customHeight="1" spans="1:256">
      <c r="A162" s="182"/>
      <c r="B162" s="183"/>
      <c r="C162" s="183"/>
      <c r="D162" s="183"/>
      <c r="E162" s="183"/>
      <c r="F162" s="183"/>
      <c r="G162" s="183"/>
      <c r="H162" s="183"/>
      <c r="I162" s="183"/>
      <c r="J162" s="183"/>
      <c r="K162" s="183"/>
      <c r="L162" s="183"/>
      <c r="M162" s="183"/>
      <c r="N162" s="183"/>
      <c r="O162" s="183"/>
      <c r="P162" s="196"/>
      <c r="Q162" s="196"/>
      <c r="R162" s="183"/>
      <c r="S162" s="183"/>
      <c r="T162" s="183"/>
      <c r="U162" s="183"/>
      <c r="V162" s="183"/>
      <c r="W162" s="183"/>
      <c r="X162" s="183"/>
      <c r="Y162" s="183"/>
      <c r="Z162" s="68"/>
      <c r="AA162" s="68"/>
      <c r="AB162" s="68"/>
      <c r="AC162" s="68"/>
      <c r="AD162" s="68"/>
      <c r="AE162" s="68"/>
      <c r="AF162" s="68"/>
      <c r="AG162" s="68"/>
      <c r="AH162" s="68"/>
      <c r="AI162" s="68"/>
      <c r="AJ162" s="68"/>
      <c r="AK162" s="68"/>
      <c r="AL162" s="68"/>
      <c r="AM162" s="68"/>
      <c r="AN162" s="68"/>
      <c r="AO162" s="68"/>
      <c r="AP162" s="68"/>
      <c r="AQ162" s="68"/>
      <c r="AR162" s="68"/>
      <c r="AS162" s="68"/>
      <c r="AT162" s="68"/>
      <c r="AU162" s="68"/>
      <c r="AV162" s="68"/>
      <c r="AW162" s="68"/>
      <c r="AX162" s="68"/>
      <c r="AY162" s="68"/>
      <c r="AZ162" s="68"/>
      <c r="BA162" s="68"/>
      <c r="BB162" s="68"/>
      <c r="BC162" s="68"/>
      <c r="BD162" s="68"/>
      <c r="BE162" s="68"/>
      <c r="BF162" s="68"/>
      <c r="BG162" s="68"/>
      <c r="BH162" s="68"/>
      <c r="BI162" s="68"/>
      <c r="BJ162" s="68"/>
      <c r="BK162" s="68"/>
      <c r="BL162" s="68"/>
      <c r="BM162" s="68"/>
      <c r="BN162" s="68"/>
      <c r="BO162" s="68"/>
      <c r="BP162" s="68"/>
      <c r="BQ162" s="68"/>
      <c r="BR162" s="68"/>
      <c r="BS162" s="68"/>
      <c r="BT162" s="68"/>
      <c r="BU162" s="68"/>
      <c r="BV162" s="68"/>
      <c r="BW162" s="68"/>
      <c r="BX162" s="68"/>
      <c r="BY162" s="68"/>
      <c r="BZ162" s="68"/>
      <c r="CA162" s="68"/>
      <c r="CB162" s="68"/>
      <c r="CC162" s="68"/>
      <c r="CD162" s="68"/>
      <c r="CE162" s="68"/>
      <c r="CF162" s="68"/>
      <c r="CG162" s="68"/>
      <c r="CH162" s="68"/>
      <c r="CI162" s="68"/>
      <c r="CJ162" s="68"/>
      <c r="CK162" s="68"/>
      <c r="CL162" s="68"/>
      <c r="CM162" s="68"/>
      <c r="CN162" s="68"/>
      <c r="CO162" s="68"/>
      <c r="CP162" s="68"/>
      <c r="CQ162" s="68"/>
      <c r="CR162" s="68"/>
      <c r="CS162" s="68"/>
      <c r="CT162" s="68"/>
      <c r="CU162" s="68"/>
      <c r="CV162" s="68"/>
      <c r="CW162" s="68"/>
      <c r="CX162" s="68"/>
      <c r="CY162" s="68"/>
      <c r="CZ162" s="68"/>
      <c r="DA162" s="68"/>
      <c r="DB162" s="68"/>
      <c r="DC162" s="68"/>
      <c r="DD162" s="68"/>
      <c r="DE162" s="68"/>
      <c r="DF162" s="68"/>
      <c r="DG162" s="68"/>
      <c r="DH162" s="68"/>
      <c r="DI162" s="68"/>
      <c r="DJ162" s="68"/>
      <c r="DK162" s="68"/>
      <c r="DL162" s="68"/>
      <c r="DM162" s="68"/>
      <c r="DN162" s="68"/>
      <c r="DO162" s="68"/>
      <c r="DP162" s="68"/>
      <c r="DQ162" s="68"/>
      <c r="DR162" s="68"/>
      <c r="DS162" s="68"/>
      <c r="DT162" s="68"/>
      <c r="DU162" s="68"/>
      <c r="DV162" s="68"/>
      <c r="DW162" s="68"/>
      <c r="DX162" s="68"/>
      <c r="DY162" s="68"/>
      <c r="DZ162" s="68"/>
      <c r="EA162" s="68"/>
      <c r="EB162" s="68"/>
      <c r="EC162" s="68"/>
      <c r="ED162" s="68"/>
      <c r="EE162" s="68"/>
      <c r="EF162" s="68"/>
      <c r="EG162" s="68"/>
      <c r="EH162" s="68"/>
      <c r="EI162" s="68"/>
      <c r="EJ162" s="68"/>
      <c r="EK162" s="68"/>
      <c r="EL162" s="68"/>
      <c r="EM162" s="68"/>
      <c r="EN162" s="68"/>
      <c r="EO162" s="68"/>
      <c r="EP162" s="68"/>
      <c r="EQ162" s="68"/>
      <c r="ER162" s="68"/>
      <c r="ES162" s="68"/>
      <c r="ET162" s="68"/>
      <c r="EU162" s="68"/>
      <c r="EV162" s="68"/>
      <c r="EW162" s="68"/>
      <c r="EX162" s="68"/>
      <c r="EY162" s="68"/>
      <c r="EZ162" s="68"/>
      <c r="FA162" s="68"/>
      <c r="FB162" s="68"/>
      <c r="FC162" s="68"/>
      <c r="FD162" s="68"/>
      <c r="FE162" s="68"/>
      <c r="FF162" s="68"/>
      <c r="FG162" s="68"/>
      <c r="FH162" s="68"/>
      <c r="FI162" s="68"/>
      <c r="FJ162" s="68"/>
      <c r="FK162" s="68"/>
      <c r="FL162" s="68"/>
      <c r="FM162" s="68"/>
      <c r="FN162" s="68"/>
      <c r="FO162" s="68"/>
      <c r="FP162" s="68"/>
      <c r="FQ162" s="68"/>
      <c r="FR162" s="68"/>
      <c r="FS162" s="68"/>
      <c r="FT162" s="68"/>
      <c r="FU162" s="68"/>
      <c r="FV162" s="68"/>
      <c r="FW162" s="68"/>
      <c r="FX162" s="68"/>
      <c r="FY162" s="68"/>
      <c r="FZ162" s="68"/>
      <c r="GA162" s="68"/>
      <c r="GB162" s="68"/>
      <c r="GC162" s="68"/>
      <c r="GD162" s="68"/>
      <c r="GE162" s="68"/>
      <c r="GF162" s="68"/>
      <c r="GG162" s="68"/>
      <c r="GH162" s="68"/>
      <c r="GI162" s="68"/>
      <c r="GJ162" s="68"/>
      <c r="GK162" s="68"/>
      <c r="GL162" s="68"/>
      <c r="GM162" s="68"/>
      <c r="GN162" s="68"/>
      <c r="GO162" s="68"/>
      <c r="GP162" s="68"/>
      <c r="GQ162" s="68"/>
      <c r="GR162" s="68"/>
      <c r="GS162" s="68"/>
      <c r="GT162" s="68"/>
      <c r="GU162" s="68"/>
      <c r="GV162" s="68"/>
      <c r="GW162" s="68"/>
      <c r="GX162" s="68"/>
      <c r="GY162" s="68"/>
      <c r="GZ162" s="68"/>
      <c r="HA162" s="68"/>
      <c r="HB162" s="68"/>
      <c r="HC162" s="68"/>
      <c r="HD162" s="68"/>
      <c r="HE162" s="68"/>
      <c r="HF162" s="68"/>
      <c r="HG162" s="68"/>
      <c r="HH162" s="68"/>
      <c r="HI162" s="68"/>
      <c r="HJ162" s="68"/>
      <c r="HK162" s="68"/>
      <c r="HL162" s="68"/>
      <c r="HM162" s="68"/>
      <c r="HN162" s="68"/>
      <c r="HO162" s="68"/>
      <c r="HP162" s="68"/>
      <c r="HQ162" s="68"/>
      <c r="HR162" s="68"/>
      <c r="HS162" s="68"/>
      <c r="HT162" s="68"/>
      <c r="HU162" s="68"/>
      <c r="HV162" s="68"/>
      <c r="HW162" s="68"/>
      <c r="HX162" s="68"/>
      <c r="HY162" s="68"/>
      <c r="HZ162" s="68"/>
      <c r="IA162" s="68"/>
      <c r="IB162" s="68"/>
      <c r="IC162" s="68"/>
      <c r="ID162" s="68"/>
      <c r="IE162" s="68"/>
      <c r="IF162" s="68"/>
      <c r="IG162" s="68"/>
      <c r="IH162" s="68"/>
      <c r="II162" s="68"/>
      <c r="IJ162" s="68"/>
      <c r="IK162" s="68"/>
      <c r="IL162" s="68"/>
      <c r="IM162" s="68"/>
      <c r="IN162" s="68"/>
      <c r="IO162" s="68"/>
      <c r="IP162" s="68"/>
      <c r="IQ162" s="68"/>
      <c r="IR162" s="68"/>
      <c r="IS162" s="68"/>
      <c r="IT162" s="68"/>
      <c r="IU162" s="68"/>
      <c r="IV162" s="68"/>
    </row>
    <row r="163" s="5" customFormat="1" ht="50.25" customHeight="1" spans="1:256">
      <c r="A163" s="182"/>
      <c r="B163" s="183"/>
      <c r="C163" s="183"/>
      <c r="D163" s="183"/>
      <c r="E163" s="183"/>
      <c r="F163" s="183"/>
      <c r="G163" s="183"/>
      <c r="H163" s="183"/>
      <c r="I163" s="183"/>
      <c r="J163" s="183"/>
      <c r="K163" s="183"/>
      <c r="L163" s="183"/>
      <c r="M163" s="183"/>
      <c r="N163" s="183"/>
      <c r="O163" s="183"/>
      <c r="P163" s="196"/>
      <c r="Q163" s="196"/>
      <c r="R163" s="183"/>
      <c r="S163" s="183"/>
      <c r="T163" s="183"/>
      <c r="U163" s="183"/>
      <c r="V163" s="183"/>
      <c r="W163" s="183"/>
      <c r="X163" s="183"/>
      <c r="Y163" s="183"/>
      <c r="Z163" s="68"/>
      <c r="AA163" s="68"/>
      <c r="AB163" s="68"/>
      <c r="AC163" s="68"/>
      <c r="AD163" s="68"/>
      <c r="AE163" s="68"/>
      <c r="AF163" s="68"/>
      <c r="AG163" s="68"/>
      <c r="AH163" s="68"/>
      <c r="AI163" s="68"/>
      <c r="AJ163" s="68"/>
      <c r="AK163" s="68"/>
      <c r="AL163" s="68"/>
      <c r="AM163" s="68"/>
      <c r="AN163" s="68"/>
      <c r="AO163" s="68"/>
      <c r="AP163" s="68"/>
      <c r="AQ163" s="68"/>
      <c r="AR163" s="68"/>
      <c r="AS163" s="68"/>
      <c r="AT163" s="68"/>
      <c r="AU163" s="68"/>
      <c r="AV163" s="68"/>
      <c r="AW163" s="68"/>
      <c r="AX163" s="68"/>
      <c r="AY163" s="68"/>
      <c r="AZ163" s="68"/>
      <c r="BA163" s="68"/>
      <c r="BB163" s="68"/>
      <c r="BC163" s="68"/>
      <c r="BD163" s="68"/>
      <c r="BE163" s="68"/>
      <c r="BF163" s="68"/>
      <c r="BG163" s="68"/>
      <c r="BH163" s="68"/>
      <c r="BI163" s="68"/>
      <c r="BJ163" s="68"/>
      <c r="BK163" s="68"/>
      <c r="BL163" s="68"/>
      <c r="BM163" s="68"/>
      <c r="BN163" s="68"/>
      <c r="BO163" s="68"/>
      <c r="BP163" s="68"/>
      <c r="BQ163" s="68"/>
      <c r="BR163" s="68"/>
      <c r="BS163" s="68"/>
      <c r="BT163" s="68"/>
      <c r="BU163" s="68"/>
      <c r="BV163" s="68"/>
      <c r="BW163" s="68"/>
      <c r="BX163" s="68"/>
      <c r="BY163" s="68"/>
      <c r="BZ163" s="68"/>
      <c r="CA163" s="68"/>
      <c r="CB163" s="68"/>
      <c r="CC163" s="68"/>
      <c r="CD163" s="68"/>
      <c r="CE163" s="68"/>
      <c r="CF163" s="68"/>
      <c r="CG163" s="68"/>
      <c r="CH163" s="68"/>
      <c r="CI163" s="68"/>
      <c r="CJ163" s="68"/>
      <c r="CK163" s="68"/>
      <c r="CL163" s="68"/>
      <c r="CM163" s="68"/>
      <c r="CN163" s="68"/>
      <c r="CO163" s="68"/>
      <c r="CP163" s="68"/>
      <c r="CQ163" s="68"/>
      <c r="CR163" s="68"/>
      <c r="CS163" s="68"/>
      <c r="CT163" s="68"/>
      <c r="CU163" s="68"/>
      <c r="CV163" s="68"/>
      <c r="CW163" s="68"/>
      <c r="CX163" s="68"/>
      <c r="CY163" s="68"/>
      <c r="CZ163" s="68"/>
      <c r="DA163" s="68"/>
      <c r="DB163" s="68"/>
      <c r="DC163" s="68"/>
      <c r="DD163" s="68"/>
      <c r="DE163" s="68"/>
      <c r="DF163" s="68"/>
      <c r="DG163" s="68"/>
      <c r="DH163" s="68"/>
      <c r="DI163" s="68"/>
      <c r="DJ163" s="68"/>
      <c r="DK163" s="68"/>
      <c r="DL163" s="68"/>
      <c r="DM163" s="68"/>
      <c r="DN163" s="68"/>
      <c r="DO163" s="68"/>
      <c r="DP163" s="68"/>
      <c r="DQ163" s="68"/>
      <c r="DR163" s="68"/>
      <c r="DS163" s="68"/>
      <c r="DT163" s="68"/>
      <c r="DU163" s="68"/>
      <c r="DV163" s="68"/>
      <c r="DW163" s="68"/>
      <c r="DX163" s="68"/>
      <c r="DY163" s="68"/>
      <c r="DZ163" s="68"/>
      <c r="EA163" s="68"/>
      <c r="EB163" s="68"/>
      <c r="EC163" s="68"/>
      <c r="ED163" s="68"/>
      <c r="EE163" s="68"/>
      <c r="EF163" s="68"/>
      <c r="EG163" s="68"/>
      <c r="EH163" s="68"/>
      <c r="EI163" s="68"/>
      <c r="EJ163" s="68"/>
      <c r="EK163" s="68"/>
      <c r="EL163" s="68"/>
      <c r="EM163" s="68"/>
      <c r="EN163" s="68"/>
      <c r="EO163" s="68"/>
      <c r="EP163" s="68"/>
      <c r="EQ163" s="68"/>
      <c r="ER163" s="68"/>
      <c r="ES163" s="68"/>
      <c r="ET163" s="68"/>
      <c r="EU163" s="68"/>
      <c r="EV163" s="68"/>
      <c r="EW163" s="68"/>
      <c r="EX163" s="68"/>
      <c r="EY163" s="68"/>
      <c r="EZ163" s="68"/>
      <c r="FA163" s="68"/>
      <c r="FB163" s="68"/>
      <c r="FC163" s="68"/>
      <c r="FD163" s="68"/>
      <c r="FE163" s="68"/>
      <c r="FF163" s="68"/>
      <c r="FG163" s="68"/>
      <c r="FH163" s="68"/>
      <c r="FI163" s="68"/>
      <c r="FJ163" s="68"/>
      <c r="FK163" s="68"/>
      <c r="FL163" s="68"/>
      <c r="FM163" s="68"/>
      <c r="FN163" s="68"/>
      <c r="FO163" s="68"/>
      <c r="FP163" s="68"/>
      <c r="FQ163" s="68"/>
      <c r="FR163" s="68"/>
      <c r="FS163" s="68"/>
      <c r="FT163" s="68"/>
      <c r="FU163" s="68"/>
      <c r="FV163" s="68"/>
      <c r="FW163" s="68"/>
      <c r="FX163" s="68"/>
      <c r="FY163" s="68"/>
      <c r="FZ163" s="68"/>
      <c r="GA163" s="68"/>
      <c r="GB163" s="68"/>
      <c r="GC163" s="68"/>
      <c r="GD163" s="68"/>
      <c r="GE163" s="68"/>
      <c r="GF163" s="68"/>
      <c r="GG163" s="68"/>
      <c r="GH163" s="68"/>
      <c r="GI163" s="68"/>
      <c r="GJ163" s="68"/>
      <c r="GK163" s="68"/>
      <c r="GL163" s="68"/>
      <c r="GM163" s="68"/>
      <c r="GN163" s="68"/>
      <c r="GO163" s="68"/>
      <c r="GP163" s="68"/>
      <c r="GQ163" s="68"/>
      <c r="GR163" s="68"/>
      <c r="GS163" s="68"/>
      <c r="GT163" s="68"/>
      <c r="GU163" s="68"/>
      <c r="GV163" s="68"/>
      <c r="GW163" s="68"/>
      <c r="GX163" s="68"/>
      <c r="GY163" s="68"/>
      <c r="GZ163" s="68"/>
      <c r="HA163" s="68"/>
      <c r="HB163" s="68"/>
      <c r="HC163" s="68"/>
      <c r="HD163" s="68"/>
      <c r="HE163" s="68"/>
      <c r="HF163" s="68"/>
      <c r="HG163" s="68"/>
      <c r="HH163" s="68"/>
      <c r="HI163" s="68"/>
      <c r="HJ163" s="68"/>
      <c r="HK163" s="68"/>
      <c r="HL163" s="68"/>
      <c r="HM163" s="68"/>
      <c r="HN163" s="68"/>
      <c r="HO163" s="68"/>
      <c r="HP163" s="68"/>
      <c r="HQ163" s="68"/>
      <c r="HR163" s="68"/>
      <c r="HS163" s="68"/>
      <c r="HT163" s="68"/>
      <c r="HU163" s="68"/>
      <c r="HV163" s="68"/>
      <c r="HW163" s="68"/>
      <c r="HX163" s="68"/>
      <c r="HY163" s="68"/>
      <c r="HZ163" s="68"/>
      <c r="IA163" s="68"/>
      <c r="IB163" s="68"/>
      <c r="IC163" s="68"/>
      <c r="ID163" s="68"/>
      <c r="IE163" s="68"/>
      <c r="IF163" s="68"/>
      <c r="IG163" s="68"/>
      <c r="IH163" s="68"/>
      <c r="II163" s="68"/>
      <c r="IJ163" s="68"/>
      <c r="IK163" s="68"/>
      <c r="IL163" s="68"/>
      <c r="IM163" s="68"/>
      <c r="IN163" s="68"/>
      <c r="IO163" s="68"/>
      <c r="IP163" s="68"/>
      <c r="IQ163" s="68"/>
      <c r="IR163" s="68"/>
      <c r="IS163" s="68"/>
      <c r="IT163" s="68"/>
      <c r="IU163" s="68"/>
      <c r="IV163" s="68"/>
    </row>
    <row r="164" ht="50.25" customHeight="1" spans="1:25">
      <c r="A164" s="182"/>
      <c r="B164" s="183"/>
      <c r="C164" s="183"/>
      <c r="D164" s="183"/>
      <c r="E164" s="183"/>
      <c r="F164" s="183"/>
      <c r="G164" s="183"/>
      <c r="H164" s="183"/>
      <c r="I164" s="183"/>
      <c r="J164" s="183"/>
      <c r="K164" s="183"/>
      <c r="L164" s="183"/>
      <c r="M164" s="183"/>
      <c r="N164" s="183"/>
      <c r="O164" s="183"/>
      <c r="P164" s="196"/>
      <c r="Q164" s="196"/>
      <c r="R164" s="183"/>
      <c r="S164" s="183"/>
      <c r="T164" s="183"/>
      <c r="U164" s="183"/>
      <c r="V164" s="183"/>
      <c r="W164" s="183"/>
      <c r="X164" s="183"/>
      <c r="Y164" s="183"/>
    </row>
    <row r="165" ht="50.25" customHeight="1" spans="1:25">
      <c r="A165" s="182"/>
      <c r="B165" s="183"/>
      <c r="C165" s="183"/>
      <c r="D165" s="183"/>
      <c r="E165" s="183"/>
      <c r="F165" s="183"/>
      <c r="G165" s="183"/>
      <c r="H165" s="183"/>
      <c r="I165" s="183"/>
      <c r="J165" s="183"/>
      <c r="K165" s="183"/>
      <c r="L165" s="183"/>
      <c r="M165" s="183"/>
      <c r="N165" s="183"/>
      <c r="O165" s="183"/>
      <c r="P165" s="183"/>
      <c r="Q165" s="183"/>
      <c r="R165" s="183"/>
      <c r="S165" s="183"/>
      <c r="T165" s="183"/>
      <c r="U165" s="183"/>
      <c r="V165" s="183"/>
      <c r="W165" s="183"/>
      <c r="X165" s="183"/>
      <c r="Y165" s="183"/>
    </row>
    <row r="166" ht="30" customHeight="1" spans="1:25">
      <c r="A166" s="182"/>
      <c r="B166" s="183"/>
      <c r="C166" s="183"/>
      <c r="D166" s="183"/>
      <c r="E166" s="183"/>
      <c r="F166" s="183"/>
      <c r="G166" s="183"/>
      <c r="H166" s="183"/>
      <c r="I166" s="183"/>
      <c r="J166" s="183"/>
      <c r="K166" s="183"/>
      <c r="L166" s="183"/>
      <c r="M166" s="183"/>
      <c r="N166" s="183"/>
      <c r="O166" s="183"/>
      <c r="P166" s="183"/>
      <c r="Q166" s="183"/>
      <c r="R166" s="183"/>
      <c r="S166" s="183"/>
      <c r="T166" s="183"/>
      <c r="U166" s="183"/>
      <c r="V166" s="183"/>
      <c r="W166" s="183"/>
      <c r="X166" s="183"/>
      <c r="Y166" s="183"/>
    </row>
    <row r="167" ht="30" customHeight="1" spans="1:25">
      <c r="A167" s="182"/>
      <c r="B167" s="183"/>
      <c r="C167" s="183"/>
      <c r="D167" s="183"/>
      <c r="E167" s="183"/>
      <c r="F167" s="183"/>
      <c r="G167" s="183"/>
      <c r="H167" s="183"/>
      <c r="I167" s="183"/>
      <c r="J167" s="183"/>
      <c r="K167" s="183"/>
      <c r="L167" s="183"/>
      <c r="M167" s="183"/>
      <c r="N167" s="183"/>
      <c r="O167" s="183"/>
      <c r="P167" s="183"/>
      <c r="Q167" s="183"/>
      <c r="R167" s="183"/>
      <c r="S167" s="183"/>
      <c r="T167" s="183"/>
      <c r="U167" s="183"/>
      <c r="V167" s="183"/>
      <c r="W167" s="183"/>
      <c r="X167" s="183"/>
      <c r="Y167" s="183"/>
    </row>
    <row r="168" ht="30" customHeight="1" spans="1:25">
      <c r="A168" s="182"/>
      <c r="B168" s="183"/>
      <c r="C168" s="183"/>
      <c r="D168" s="183"/>
      <c r="E168" s="183"/>
      <c r="F168" s="183"/>
      <c r="G168" s="183"/>
      <c r="H168" s="183"/>
      <c r="I168" s="183"/>
      <c r="J168" s="183"/>
      <c r="K168" s="183"/>
      <c r="L168" s="183"/>
      <c r="M168" s="183"/>
      <c r="N168" s="183"/>
      <c r="O168" s="183"/>
      <c r="P168" s="183"/>
      <c r="Q168" s="183"/>
      <c r="R168" s="183"/>
      <c r="S168" s="183"/>
      <c r="T168" s="183"/>
      <c r="U168" s="183"/>
      <c r="V168" s="183"/>
      <c r="W168" s="183"/>
      <c r="X168" s="183"/>
      <c r="Y168" s="183"/>
    </row>
    <row r="169" ht="30" customHeight="1" spans="1:25">
      <c r="A169" s="182"/>
      <c r="B169" s="183"/>
      <c r="C169" s="183"/>
      <c r="D169" s="183"/>
      <c r="E169" s="183"/>
      <c r="F169" s="183"/>
      <c r="G169" s="183"/>
      <c r="H169" s="183"/>
      <c r="I169" s="183"/>
      <c r="J169" s="183"/>
      <c r="K169" s="183"/>
      <c r="L169" s="183"/>
      <c r="M169" s="183"/>
      <c r="N169" s="183"/>
      <c r="O169" s="183"/>
      <c r="P169" s="183"/>
      <c r="Q169" s="183"/>
      <c r="R169" s="183"/>
      <c r="S169" s="183"/>
      <c r="T169" s="183"/>
      <c r="U169" s="183"/>
      <c r="V169" s="183"/>
      <c r="W169" s="183"/>
      <c r="X169" s="183"/>
      <c r="Y169" s="183"/>
    </row>
    <row r="170" ht="30" customHeight="1" spans="1:25">
      <c r="A170" s="182"/>
      <c r="B170" s="183"/>
      <c r="C170" s="183"/>
      <c r="D170" s="183"/>
      <c r="E170" s="183"/>
      <c r="F170" s="183"/>
      <c r="G170" s="183"/>
      <c r="H170" s="183"/>
      <c r="I170" s="183"/>
      <c r="J170" s="183"/>
      <c r="K170" s="183"/>
      <c r="L170" s="183"/>
      <c r="M170" s="183"/>
      <c r="N170" s="183"/>
      <c r="O170" s="183"/>
      <c r="P170" s="196"/>
      <c r="Q170" s="196"/>
      <c r="R170" s="183"/>
      <c r="S170" s="183"/>
      <c r="T170" s="183"/>
      <c r="U170" s="183"/>
      <c r="V170" s="183"/>
      <c r="W170" s="183"/>
      <c r="X170" s="183"/>
      <c r="Y170" s="183"/>
    </row>
    <row r="171" ht="30" customHeight="1" spans="1:25">
      <c r="A171" s="182"/>
      <c r="B171" s="183"/>
      <c r="C171" s="183"/>
      <c r="D171" s="183"/>
      <c r="E171" s="183"/>
      <c r="F171" s="183"/>
      <c r="G171" s="183"/>
      <c r="H171" s="183"/>
      <c r="I171" s="183"/>
      <c r="J171" s="183"/>
      <c r="K171" s="183"/>
      <c r="L171" s="183"/>
      <c r="M171" s="183"/>
      <c r="N171" s="183"/>
      <c r="O171" s="183"/>
      <c r="P171" s="196"/>
      <c r="Q171" s="196"/>
      <c r="R171" s="183"/>
      <c r="S171" s="183"/>
      <c r="T171" s="183"/>
      <c r="U171" s="183"/>
      <c r="V171" s="183"/>
      <c r="W171" s="183"/>
      <c r="X171" s="183"/>
      <c r="Y171" s="183"/>
    </row>
    <row r="172" ht="30" customHeight="1" spans="1:25">
      <c r="A172" s="182"/>
      <c r="B172" s="183"/>
      <c r="C172" s="183"/>
      <c r="D172" s="183"/>
      <c r="E172" s="183"/>
      <c r="F172" s="183"/>
      <c r="G172" s="183"/>
      <c r="H172" s="183"/>
      <c r="I172" s="183"/>
      <c r="J172" s="183"/>
      <c r="K172" s="183"/>
      <c r="L172" s="183"/>
      <c r="M172" s="183"/>
      <c r="N172" s="183"/>
      <c r="O172" s="183"/>
      <c r="P172" s="183"/>
      <c r="Q172" s="183"/>
      <c r="R172" s="183"/>
      <c r="S172" s="183"/>
      <c r="T172" s="183"/>
      <c r="U172" s="183"/>
      <c r="V172" s="183"/>
      <c r="W172" s="183"/>
      <c r="X172" s="183"/>
      <c r="Y172" s="183"/>
    </row>
    <row r="173" ht="25" customHeight="1" spans="1:25">
      <c r="A173" s="182"/>
      <c r="B173" s="183"/>
      <c r="C173" s="183"/>
      <c r="D173" s="183"/>
      <c r="E173" s="183"/>
      <c r="F173" s="183"/>
      <c r="G173" s="183"/>
      <c r="H173" s="183"/>
      <c r="I173" s="183"/>
      <c r="J173" s="183"/>
      <c r="K173" s="183"/>
      <c r="L173" s="183"/>
      <c r="M173" s="183"/>
      <c r="N173" s="183"/>
      <c r="O173" s="183"/>
      <c r="P173" s="196"/>
      <c r="Q173" s="196"/>
      <c r="R173" s="183"/>
      <c r="S173" s="183"/>
      <c r="T173" s="183"/>
      <c r="U173" s="183"/>
      <c r="V173" s="183"/>
      <c r="W173" s="183"/>
      <c r="X173" s="183"/>
      <c r="Y173" s="183"/>
    </row>
    <row r="174" ht="25" customHeight="1" spans="1:25">
      <c r="A174" s="182"/>
      <c r="B174" s="183"/>
      <c r="C174" s="183"/>
      <c r="D174" s="183"/>
      <c r="E174" s="183"/>
      <c r="F174" s="183"/>
      <c r="G174" s="183"/>
      <c r="H174" s="183"/>
      <c r="I174" s="183"/>
      <c r="J174" s="183"/>
      <c r="K174" s="183"/>
      <c r="L174" s="183"/>
      <c r="M174" s="183"/>
      <c r="N174" s="183"/>
      <c r="O174" s="183"/>
      <c r="P174" s="196"/>
      <c r="Q174" s="196"/>
      <c r="R174" s="183"/>
      <c r="S174" s="183"/>
      <c r="T174" s="183"/>
      <c r="U174" s="183"/>
      <c r="V174" s="183"/>
      <c r="W174" s="183"/>
      <c r="X174" s="183"/>
      <c r="Y174" s="183"/>
    </row>
    <row r="175" ht="25" customHeight="1" spans="1:25">
      <c r="A175" s="182"/>
      <c r="B175" s="183"/>
      <c r="C175" s="183"/>
      <c r="D175" s="183"/>
      <c r="E175" s="183"/>
      <c r="F175" s="183"/>
      <c r="G175" s="183"/>
      <c r="H175" s="183"/>
      <c r="I175" s="183"/>
      <c r="J175" s="183"/>
      <c r="K175" s="183"/>
      <c r="L175" s="183"/>
      <c r="M175" s="183"/>
      <c r="N175" s="183"/>
      <c r="O175" s="183"/>
      <c r="P175" s="196"/>
      <c r="Q175" s="196"/>
      <c r="R175" s="183"/>
      <c r="S175" s="183"/>
      <c r="T175" s="183"/>
      <c r="U175" s="183"/>
      <c r="V175" s="183"/>
      <c r="W175" s="183"/>
      <c r="X175" s="183"/>
      <c r="Y175" s="183"/>
    </row>
    <row r="176" ht="25" customHeight="1" spans="1:25">
      <c r="A176" s="182"/>
      <c r="B176" s="183"/>
      <c r="C176" s="183"/>
      <c r="D176" s="183"/>
      <c r="E176" s="183"/>
      <c r="F176" s="183"/>
      <c r="G176" s="183"/>
      <c r="H176" s="183"/>
      <c r="I176" s="183"/>
      <c r="J176" s="183"/>
      <c r="K176" s="183"/>
      <c r="L176" s="183"/>
      <c r="M176" s="183"/>
      <c r="N176" s="183"/>
      <c r="O176" s="183"/>
      <c r="P176" s="196"/>
      <c r="Q176" s="196"/>
      <c r="R176" s="183"/>
      <c r="S176" s="183"/>
      <c r="T176" s="183"/>
      <c r="U176" s="183"/>
      <c r="V176" s="183"/>
      <c r="W176" s="183"/>
      <c r="X176" s="183"/>
      <c r="Y176" s="183"/>
    </row>
    <row r="177" ht="25" customHeight="1" spans="1:25">
      <c r="A177" s="182"/>
      <c r="B177" s="183"/>
      <c r="C177" s="183"/>
      <c r="D177" s="183"/>
      <c r="E177" s="183"/>
      <c r="F177" s="183"/>
      <c r="G177" s="183"/>
      <c r="H177" s="183"/>
      <c r="I177" s="183"/>
      <c r="J177" s="183"/>
      <c r="K177" s="183"/>
      <c r="L177" s="183"/>
      <c r="M177" s="183"/>
      <c r="N177" s="183"/>
      <c r="O177" s="183"/>
      <c r="P177" s="196"/>
      <c r="Q177" s="196"/>
      <c r="R177" s="183"/>
      <c r="S177" s="183"/>
      <c r="T177" s="183"/>
      <c r="U177" s="183"/>
      <c r="V177" s="183"/>
      <c r="W177" s="183"/>
      <c r="X177" s="183"/>
      <c r="Y177" s="183"/>
    </row>
    <row r="178" ht="25" customHeight="1" spans="1:25">
      <c r="A178" s="182"/>
      <c r="B178" s="183"/>
      <c r="C178" s="183"/>
      <c r="D178" s="183"/>
      <c r="E178" s="183"/>
      <c r="F178" s="183"/>
      <c r="G178" s="183"/>
      <c r="H178" s="183"/>
      <c r="I178" s="183"/>
      <c r="J178" s="183"/>
      <c r="K178" s="183"/>
      <c r="L178" s="183"/>
      <c r="M178" s="183"/>
      <c r="N178" s="183"/>
      <c r="O178" s="183"/>
      <c r="P178" s="196"/>
      <c r="Q178" s="196"/>
      <c r="R178" s="183"/>
      <c r="S178" s="183"/>
      <c r="T178" s="183"/>
      <c r="U178" s="183"/>
      <c r="V178" s="183"/>
      <c r="W178" s="183"/>
      <c r="X178" s="183"/>
      <c r="Y178" s="183"/>
    </row>
    <row r="179" ht="25" customHeight="1" spans="1:25">
      <c r="A179" s="182"/>
      <c r="B179" s="183"/>
      <c r="C179" s="183"/>
      <c r="D179" s="183"/>
      <c r="E179" s="183"/>
      <c r="F179" s="183"/>
      <c r="G179" s="183"/>
      <c r="H179" s="183"/>
      <c r="I179" s="183"/>
      <c r="J179" s="183"/>
      <c r="K179" s="183"/>
      <c r="L179" s="183"/>
      <c r="M179" s="183"/>
      <c r="N179" s="183"/>
      <c r="O179" s="183"/>
      <c r="P179" s="196"/>
      <c r="Q179" s="196"/>
      <c r="R179" s="183"/>
      <c r="S179" s="183"/>
      <c r="T179" s="183"/>
      <c r="U179" s="183"/>
      <c r="V179" s="183"/>
      <c r="W179" s="183"/>
      <c r="X179" s="183"/>
      <c r="Y179" s="183"/>
    </row>
    <row r="180" ht="25" customHeight="1" spans="1:25">
      <c r="A180" s="182"/>
      <c r="B180" s="183"/>
      <c r="C180" s="183"/>
      <c r="D180" s="183"/>
      <c r="E180" s="183"/>
      <c r="F180" s="183"/>
      <c r="G180" s="183"/>
      <c r="H180" s="183"/>
      <c r="I180" s="183"/>
      <c r="J180" s="183"/>
      <c r="K180" s="183"/>
      <c r="L180" s="183"/>
      <c r="M180" s="183"/>
      <c r="N180" s="183"/>
      <c r="O180" s="183"/>
      <c r="P180" s="196"/>
      <c r="Q180" s="196"/>
      <c r="R180" s="183"/>
      <c r="S180" s="183"/>
      <c r="T180" s="183"/>
      <c r="U180" s="183"/>
      <c r="V180" s="183"/>
      <c r="W180" s="183"/>
      <c r="X180" s="183"/>
      <c r="Y180" s="183"/>
    </row>
    <row r="181" ht="25" customHeight="1" spans="1:25">
      <c r="A181" s="182"/>
      <c r="B181" s="183"/>
      <c r="C181" s="183"/>
      <c r="D181" s="183"/>
      <c r="E181" s="183"/>
      <c r="F181" s="183"/>
      <c r="G181" s="183"/>
      <c r="H181" s="183"/>
      <c r="I181" s="183"/>
      <c r="J181" s="183"/>
      <c r="K181" s="183"/>
      <c r="L181" s="183"/>
      <c r="M181" s="183"/>
      <c r="N181" s="183"/>
      <c r="O181" s="183"/>
      <c r="P181" s="196"/>
      <c r="Q181" s="196"/>
      <c r="R181" s="183"/>
      <c r="S181" s="183"/>
      <c r="T181" s="183"/>
      <c r="U181" s="183"/>
      <c r="V181" s="183"/>
      <c r="W181" s="183"/>
      <c r="X181" s="183"/>
      <c r="Y181" s="183"/>
    </row>
    <row r="182" ht="25" customHeight="1" spans="1:25">
      <c r="A182" s="182"/>
      <c r="B182" s="183"/>
      <c r="C182" s="183"/>
      <c r="D182" s="183"/>
      <c r="E182" s="183"/>
      <c r="F182" s="183"/>
      <c r="G182" s="183"/>
      <c r="H182" s="183"/>
      <c r="I182" s="183"/>
      <c r="J182" s="183"/>
      <c r="K182" s="183"/>
      <c r="L182" s="183"/>
      <c r="M182" s="183"/>
      <c r="N182" s="183"/>
      <c r="O182" s="183"/>
      <c r="P182" s="196"/>
      <c r="Q182" s="196"/>
      <c r="R182" s="183"/>
      <c r="S182" s="183"/>
      <c r="T182" s="183"/>
      <c r="U182" s="183"/>
      <c r="V182" s="183"/>
      <c r="W182" s="183"/>
      <c r="X182" s="183"/>
      <c r="Y182" s="183"/>
    </row>
    <row r="183" ht="25" customHeight="1" spans="1:25">
      <c r="A183" s="182"/>
      <c r="B183" s="183"/>
      <c r="C183" s="183"/>
      <c r="D183" s="183"/>
      <c r="E183" s="183"/>
      <c r="F183" s="183"/>
      <c r="G183" s="183"/>
      <c r="H183" s="183"/>
      <c r="I183" s="183"/>
      <c r="J183" s="183"/>
      <c r="K183" s="183"/>
      <c r="L183" s="183"/>
      <c r="M183" s="183"/>
      <c r="N183" s="183"/>
      <c r="O183" s="183"/>
      <c r="P183" s="196"/>
      <c r="Q183" s="196"/>
      <c r="R183" s="183"/>
      <c r="S183" s="183"/>
      <c r="T183" s="183"/>
      <c r="U183" s="183"/>
      <c r="V183" s="183"/>
      <c r="W183" s="183"/>
      <c r="X183" s="183"/>
      <c r="Y183" s="183"/>
    </row>
    <row r="184" s="6" customFormat="1" ht="40" customHeight="1" spans="1:256">
      <c r="A184" s="182"/>
      <c r="B184" s="183"/>
      <c r="C184" s="183"/>
      <c r="D184" s="183"/>
      <c r="E184" s="183"/>
      <c r="F184" s="183"/>
      <c r="G184" s="183"/>
      <c r="H184" s="183"/>
      <c r="I184" s="183"/>
      <c r="J184" s="183"/>
      <c r="K184" s="183"/>
      <c r="L184" s="183"/>
      <c r="M184" s="183"/>
      <c r="N184" s="183"/>
      <c r="O184" s="183"/>
      <c r="P184" s="196"/>
      <c r="Q184" s="196"/>
      <c r="R184" s="183"/>
      <c r="S184" s="183"/>
      <c r="T184" s="183"/>
      <c r="U184" s="183"/>
      <c r="V184" s="183"/>
      <c r="W184" s="183"/>
      <c r="X184" s="183"/>
      <c r="Y184" s="183"/>
      <c r="Z184" s="207"/>
      <c r="AA184" s="207"/>
      <c r="AB184" s="207"/>
      <c r="AC184" s="207"/>
      <c r="AD184" s="207"/>
      <c r="AE184" s="207"/>
      <c r="AF184" s="207"/>
      <c r="AG184" s="207"/>
      <c r="AH184" s="207"/>
      <c r="AI184" s="207"/>
      <c r="AJ184" s="207"/>
      <c r="AK184" s="207"/>
      <c r="AL184" s="207"/>
      <c r="AM184" s="207"/>
      <c r="AN184" s="207"/>
      <c r="AO184" s="207"/>
      <c r="AP184" s="207"/>
      <c r="AQ184" s="207"/>
      <c r="AR184" s="207"/>
      <c r="AS184" s="207"/>
      <c r="AT184" s="207"/>
      <c r="AU184" s="207"/>
      <c r="AV184" s="207"/>
      <c r="AW184" s="207"/>
      <c r="AX184" s="207"/>
      <c r="AY184" s="207"/>
      <c r="AZ184" s="207"/>
      <c r="BA184" s="207"/>
      <c r="BB184" s="207"/>
      <c r="BC184" s="207"/>
      <c r="BD184" s="207"/>
      <c r="BE184" s="207"/>
      <c r="BF184" s="207"/>
      <c r="BG184" s="207"/>
      <c r="BH184" s="207"/>
      <c r="BI184" s="207"/>
      <c r="BJ184" s="207"/>
      <c r="BK184" s="207"/>
      <c r="BL184" s="207"/>
      <c r="BM184" s="207"/>
      <c r="BN184" s="207"/>
      <c r="BO184" s="207"/>
      <c r="BP184" s="207"/>
      <c r="BQ184" s="207"/>
      <c r="BR184" s="207"/>
      <c r="BS184" s="207"/>
      <c r="BT184" s="207"/>
      <c r="BU184" s="207"/>
      <c r="BV184" s="207"/>
      <c r="BW184" s="207"/>
      <c r="BX184" s="207"/>
      <c r="BY184" s="207"/>
      <c r="BZ184" s="207"/>
      <c r="CA184" s="207"/>
      <c r="CB184" s="207"/>
      <c r="CC184" s="207"/>
      <c r="CD184" s="207"/>
      <c r="CE184" s="207"/>
      <c r="CF184" s="207"/>
      <c r="CG184" s="207"/>
      <c r="CH184" s="207"/>
      <c r="CI184" s="207"/>
      <c r="CJ184" s="207"/>
      <c r="CK184" s="207"/>
      <c r="CL184" s="207"/>
      <c r="CM184" s="207"/>
      <c r="CN184" s="207"/>
      <c r="CO184" s="207"/>
      <c r="CP184" s="207"/>
      <c r="CQ184" s="207"/>
      <c r="CR184" s="207"/>
      <c r="CS184" s="207"/>
      <c r="CT184" s="207"/>
      <c r="CU184" s="207"/>
      <c r="CV184" s="207"/>
      <c r="CW184" s="207"/>
      <c r="CX184" s="207"/>
      <c r="CY184" s="207"/>
      <c r="CZ184" s="207"/>
      <c r="DA184" s="207"/>
      <c r="DB184" s="207"/>
      <c r="DC184" s="207"/>
      <c r="DD184" s="207"/>
      <c r="DE184" s="207"/>
      <c r="DF184" s="207"/>
      <c r="DG184" s="207"/>
      <c r="DH184" s="207"/>
      <c r="DI184" s="207"/>
      <c r="DJ184" s="207"/>
      <c r="DK184" s="207"/>
      <c r="DL184" s="207"/>
      <c r="DM184" s="207"/>
      <c r="DN184" s="207"/>
      <c r="DO184" s="207"/>
      <c r="DP184" s="207"/>
      <c r="DQ184" s="207"/>
      <c r="DR184" s="207"/>
      <c r="DS184" s="207"/>
      <c r="DT184" s="207"/>
      <c r="DU184" s="207"/>
      <c r="DV184" s="207"/>
      <c r="DW184" s="207"/>
      <c r="DX184" s="207"/>
      <c r="DY184" s="207"/>
      <c r="DZ184" s="207"/>
      <c r="EA184" s="207"/>
      <c r="EB184" s="207"/>
      <c r="EC184" s="207"/>
      <c r="ED184" s="207"/>
      <c r="EE184" s="207"/>
      <c r="EF184" s="207"/>
      <c r="EG184" s="207"/>
      <c r="EH184" s="207"/>
      <c r="EI184" s="207"/>
      <c r="EJ184" s="207"/>
      <c r="EK184" s="207"/>
      <c r="EL184" s="207"/>
      <c r="EM184" s="207"/>
      <c r="EN184" s="207"/>
      <c r="EO184" s="207"/>
      <c r="EP184" s="207"/>
      <c r="EQ184" s="207"/>
      <c r="ER184" s="207"/>
      <c r="ES184" s="207"/>
      <c r="ET184" s="207"/>
      <c r="EU184" s="207"/>
      <c r="EV184" s="207"/>
      <c r="EW184" s="207"/>
      <c r="EX184" s="207"/>
      <c r="EY184" s="207"/>
      <c r="EZ184" s="207"/>
      <c r="FA184" s="207"/>
      <c r="FB184" s="207"/>
      <c r="FC184" s="207"/>
      <c r="FD184" s="207"/>
      <c r="FE184" s="207"/>
      <c r="FF184" s="207"/>
      <c r="FG184" s="207"/>
      <c r="FH184" s="207"/>
      <c r="FI184" s="207"/>
      <c r="FJ184" s="207"/>
      <c r="FK184" s="207"/>
      <c r="FL184" s="207"/>
      <c r="FM184" s="207"/>
      <c r="FN184" s="207"/>
      <c r="FO184" s="207"/>
      <c r="FP184" s="207"/>
      <c r="FQ184" s="207"/>
      <c r="FR184" s="207"/>
      <c r="FS184" s="207"/>
      <c r="FT184" s="207"/>
      <c r="FU184" s="207"/>
      <c r="FV184" s="207"/>
      <c r="FW184" s="207"/>
      <c r="FX184" s="207"/>
      <c r="FY184" s="207"/>
      <c r="FZ184" s="207"/>
      <c r="GA184" s="207"/>
      <c r="GB184" s="207"/>
      <c r="GC184" s="207"/>
      <c r="GD184" s="207"/>
      <c r="GE184" s="207"/>
      <c r="GF184" s="207"/>
      <c r="GG184" s="207"/>
      <c r="GH184" s="207"/>
      <c r="GI184" s="207"/>
      <c r="GJ184" s="207"/>
      <c r="GK184" s="207"/>
      <c r="GL184" s="207"/>
      <c r="GM184" s="207"/>
      <c r="GN184" s="207"/>
      <c r="GO184" s="207"/>
      <c r="GP184" s="207"/>
      <c r="GQ184" s="207"/>
      <c r="GR184" s="207"/>
      <c r="GS184" s="207"/>
      <c r="GT184" s="207"/>
      <c r="GU184" s="207"/>
      <c r="GV184" s="207"/>
      <c r="GW184" s="207"/>
      <c r="GX184" s="207"/>
      <c r="GY184" s="207"/>
      <c r="GZ184" s="207"/>
      <c r="HA184" s="207"/>
      <c r="HB184" s="207"/>
      <c r="HC184" s="207"/>
      <c r="HD184" s="207"/>
      <c r="HE184" s="207"/>
      <c r="HF184" s="207"/>
      <c r="HG184" s="207"/>
      <c r="HH184" s="207"/>
      <c r="HI184" s="207"/>
      <c r="HJ184" s="207"/>
      <c r="HK184" s="207"/>
      <c r="HL184" s="207"/>
      <c r="HM184" s="207"/>
      <c r="HN184" s="207"/>
      <c r="HO184" s="207"/>
      <c r="HP184" s="207"/>
      <c r="HQ184" s="207"/>
      <c r="HR184" s="207"/>
      <c r="HS184" s="207"/>
      <c r="HT184" s="207"/>
      <c r="HU184" s="207"/>
      <c r="HV184" s="207"/>
      <c r="HW184" s="207"/>
      <c r="HX184" s="207"/>
      <c r="HY184" s="207"/>
      <c r="HZ184" s="207"/>
      <c r="IA184" s="207"/>
      <c r="IB184" s="207"/>
      <c r="IC184" s="207"/>
      <c r="ID184" s="207"/>
      <c r="IE184" s="207"/>
      <c r="IF184" s="207"/>
      <c r="IG184" s="207"/>
      <c r="IH184" s="207"/>
      <c r="II184" s="207"/>
      <c r="IJ184" s="207"/>
      <c r="IK184" s="207"/>
      <c r="IL184" s="207"/>
      <c r="IM184" s="207"/>
      <c r="IN184" s="207"/>
      <c r="IO184" s="207"/>
      <c r="IP184" s="207"/>
      <c r="IQ184" s="207"/>
      <c r="IR184" s="207"/>
      <c r="IS184" s="207"/>
      <c r="IT184" s="207"/>
      <c r="IU184" s="207"/>
      <c r="IV184" s="207"/>
    </row>
    <row r="185" s="6" customFormat="1" ht="40" customHeight="1" spans="1:256">
      <c r="A185" s="182"/>
      <c r="B185" s="183"/>
      <c r="C185" s="183"/>
      <c r="D185" s="183"/>
      <c r="E185" s="183"/>
      <c r="F185" s="183"/>
      <c r="G185" s="183"/>
      <c r="H185" s="183"/>
      <c r="I185" s="183"/>
      <c r="J185" s="183"/>
      <c r="K185" s="183"/>
      <c r="L185" s="183"/>
      <c r="M185" s="183"/>
      <c r="N185" s="183"/>
      <c r="O185" s="183"/>
      <c r="P185" s="196"/>
      <c r="Q185" s="196"/>
      <c r="R185" s="183"/>
      <c r="S185" s="183"/>
      <c r="T185" s="183"/>
      <c r="U185" s="183"/>
      <c r="V185" s="183"/>
      <c r="W185" s="183"/>
      <c r="X185" s="183"/>
      <c r="Y185" s="183"/>
      <c r="Z185" s="207"/>
      <c r="AA185" s="207"/>
      <c r="AB185" s="207"/>
      <c r="AC185" s="207"/>
      <c r="AD185" s="207"/>
      <c r="AE185" s="207"/>
      <c r="AF185" s="207"/>
      <c r="AG185" s="207"/>
      <c r="AH185" s="207"/>
      <c r="AI185" s="207"/>
      <c r="AJ185" s="207"/>
      <c r="AK185" s="207"/>
      <c r="AL185" s="207"/>
      <c r="AM185" s="207"/>
      <c r="AN185" s="207"/>
      <c r="AO185" s="207"/>
      <c r="AP185" s="207"/>
      <c r="AQ185" s="207"/>
      <c r="AR185" s="207"/>
      <c r="AS185" s="207"/>
      <c r="AT185" s="207"/>
      <c r="AU185" s="207"/>
      <c r="AV185" s="207"/>
      <c r="AW185" s="207"/>
      <c r="AX185" s="207"/>
      <c r="AY185" s="207"/>
      <c r="AZ185" s="207"/>
      <c r="BA185" s="207"/>
      <c r="BB185" s="207"/>
      <c r="BC185" s="207"/>
      <c r="BD185" s="207"/>
      <c r="BE185" s="207"/>
      <c r="BF185" s="207"/>
      <c r="BG185" s="207"/>
      <c r="BH185" s="207"/>
      <c r="BI185" s="207"/>
      <c r="BJ185" s="207"/>
      <c r="BK185" s="207"/>
      <c r="BL185" s="207"/>
      <c r="BM185" s="207"/>
      <c r="BN185" s="207"/>
      <c r="BO185" s="207"/>
      <c r="BP185" s="207"/>
      <c r="BQ185" s="207"/>
      <c r="BR185" s="207"/>
      <c r="BS185" s="207"/>
      <c r="BT185" s="207"/>
      <c r="BU185" s="207"/>
      <c r="BV185" s="207"/>
      <c r="BW185" s="207"/>
      <c r="BX185" s="207"/>
      <c r="BY185" s="207"/>
      <c r="BZ185" s="207"/>
      <c r="CA185" s="207"/>
      <c r="CB185" s="207"/>
      <c r="CC185" s="207"/>
      <c r="CD185" s="207"/>
      <c r="CE185" s="207"/>
      <c r="CF185" s="207"/>
      <c r="CG185" s="207"/>
      <c r="CH185" s="207"/>
      <c r="CI185" s="207"/>
      <c r="CJ185" s="207"/>
      <c r="CK185" s="207"/>
      <c r="CL185" s="207"/>
      <c r="CM185" s="207"/>
      <c r="CN185" s="207"/>
      <c r="CO185" s="207"/>
      <c r="CP185" s="207"/>
      <c r="CQ185" s="207"/>
      <c r="CR185" s="207"/>
      <c r="CS185" s="207"/>
      <c r="CT185" s="207"/>
      <c r="CU185" s="207"/>
      <c r="CV185" s="207"/>
      <c r="CW185" s="207"/>
      <c r="CX185" s="207"/>
      <c r="CY185" s="207"/>
      <c r="CZ185" s="207"/>
      <c r="DA185" s="207"/>
      <c r="DB185" s="207"/>
      <c r="DC185" s="207"/>
      <c r="DD185" s="207"/>
      <c r="DE185" s="207"/>
      <c r="DF185" s="207"/>
      <c r="DG185" s="207"/>
      <c r="DH185" s="207"/>
      <c r="DI185" s="207"/>
      <c r="DJ185" s="207"/>
      <c r="DK185" s="207"/>
      <c r="DL185" s="207"/>
      <c r="DM185" s="207"/>
      <c r="DN185" s="207"/>
      <c r="DO185" s="207"/>
      <c r="DP185" s="207"/>
      <c r="DQ185" s="207"/>
      <c r="DR185" s="207"/>
      <c r="DS185" s="207"/>
      <c r="DT185" s="207"/>
      <c r="DU185" s="207"/>
      <c r="DV185" s="207"/>
      <c r="DW185" s="207"/>
      <c r="DX185" s="207"/>
      <c r="DY185" s="207"/>
      <c r="DZ185" s="207"/>
      <c r="EA185" s="207"/>
      <c r="EB185" s="207"/>
      <c r="EC185" s="207"/>
      <c r="ED185" s="207"/>
      <c r="EE185" s="207"/>
      <c r="EF185" s="207"/>
      <c r="EG185" s="207"/>
      <c r="EH185" s="207"/>
      <c r="EI185" s="207"/>
      <c r="EJ185" s="207"/>
      <c r="EK185" s="207"/>
      <c r="EL185" s="207"/>
      <c r="EM185" s="207"/>
      <c r="EN185" s="207"/>
      <c r="EO185" s="207"/>
      <c r="EP185" s="207"/>
      <c r="EQ185" s="207"/>
      <c r="ER185" s="207"/>
      <c r="ES185" s="207"/>
      <c r="ET185" s="207"/>
      <c r="EU185" s="207"/>
      <c r="EV185" s="207"/>
      <c r="EW185" s="207"/>
      <c r="EX185" s="207"/>
      <c r="EY185" s="207"/>
      <c r="EZ185" s="207"/>
      <c r="FA185" s="207"/>
      <c r="FB185" s="207"/>
      <c r="FC185" s="207"/>
      <c r="FD185" s="207"/>
      <c r="FE185" s="207"/>
      <c r="FF185" s="207"/>
      <c r="FG185" s="207"/>
      <c r="FH185" s="207"/>
      <c r="FI185" s="207"/>
      <c r="FJ185" s="207"/>
      <c r="FK185" s="207"/>
      <c r="FL185" s="207"/>
      <c r="FM185" s="207"/>
      <c r="FN185" s="207"/>
      <c r="FO185" s="207"/>
      <c r="FP185" s="207"/>
      <c r="FQ185" s="207"/>
      <c r="FR185" s="207"/>
      <c r="FS185" s="207"/>
      <c r="FT185" s="207"/>
      <c r="FU185" s="207"/>
      <c r="FV185" s="207"/>
      <c r="FW185" s="207"/>
      <c r="FX185" s="207"/>
      <c r="FY185" s="207"/>
      <c r="FZ185" s="207"/>
      <c r="GA185" s="207"/>
      <c r="GB185" s="207"/>
      <c r="GC185" s="207"/>
      <c r="GD185" s="207"/>
      <c r="GE185" s="207"/>
      <c r="GF185" s="207"/>
      <c r="GG185" s="207"/>
      <c r="GH185" s="207"/>
      <c r="GI185" s="207"/>
      <c r="GJ185" s="207"/>
      <c r="GK185" s="207"/>
      <c r="GL185" s="207"/>
      <c r="GM185" s="207"/>
      <c r="GN185" s="207"/>
      <c r="GO185" s="207"/>
      <c r="GP185" s="207"/>
      <c r="GQ185" s="207"/>
      <c r="GR185" s="207"/>
      <c r="GS185" s="207"/>
      <c r="GT185" s="207"/>
      <c r="GU185" s="207"/>
      <c r="GV185" s="207"/>
      <c r="GW185" s="207"/>
      <c r="GX185" s="207"/>
      <c r="GY185" s="207"/>
      <c r="GZ185" s="207"/>
      <c r="HA185" s="207"/>
      <c r="HB185" s="207"/>
      <c r="HC185" s="207"/>
      <c r="HD185" s="207"/>
      <c r="HE185" s="207"/>
      <c r="HF185" s="207"/>
      <c r="HG185" s="207"/>
      <c r="HH185" s="207"/>
      <c r="HI185" s="207"/>
      <c r="HJ185" s="207"/>
      <c r="HK185" s="207"/>
      <c r="HL185" s="207"/>
      <c r="HM185" s="207"/>
      <c r="HN185" s="207"/>
      <c r="HO185" s="207"/>
      <c r="HP185" s="207"/>
      <c r="HQ185" s="207"/>
      <c r="HR185" s="207"/>
      <c r="HS185" s="207"/>
      <c r="HT185" s="207"/>
      <c r="HU185" s="207"/>
      <c r="HV185" s="207"/>
      <c r="HW185" s="207"/>
      <c r="HX185" s="207"/>
      <c r="HY185" s="207"/>
      <c r="HZ185" s="207"/>
      <c r="IA185" s="207"/>
      <c r="IB185" s="207"/>
      <c r="IC185" s="207"/>
      <c r="ID185" s="207"/>
      <c r="IE185" s="207"/>
      <c r="IF185" s="207"/>
      <c r="IG185" s="207"/>
      <c r="IH185" s="207"/>
      <c r="II185" s="207"/>
      <c r="IJ185" s="207"/>
      <c r="IK185" s="207"/>
      <c r="IL185" s="207"/>
      <c r="IM185" s="207"/>
      <c r="IN185" s="207"/>
      <c r="IO185" s="207"/>
      <c r="IP185" s="207"/>
      <c r="IQ185" s="207"/>
      <c r="IR185" s="207"/>
      <c r="IS185" s="207"/>
      <c r="IT185" s="207"/>
      <c r="IU185" s="207"/>
      <c r="IV185" s="207"/>
    </row>
    <row r="186" s="6" customFormat="1" ht="40" customHeight="1" spans="1:256">
      <c r="A186" s="182"/>
      <c r="B186" s="183"/>
      <c r="C186" s="183"/>
      <c r="D186" s="183"/>
      <c r="E186" s="183"/>
      <c r="F186" s="183"/>
      <c r="G186" s="183"/>
      <c r="H186" s="183"/>
      <c r="I186" s="183"/>
      <c r="J186" s="183"/>
      <c r="K186" s="183"/>
      <c r="L186" s="183"/>
      <c r="M186" s="183"/>
      <c r="N186" s="183"/>
      <c r="O186" s="183"/>
      <c r="P186" s="196"/>
      <c r="Q186" s="196"/>
      <c r="R186" s="183"/>
      <c r="S186" s="183"/>
      <c r="T186" s="183"/>
      <c r="U186" s="183"/>
      <c r="V186" s="183"/>
      <c r="W186" s="183"/>
      <c r="X186" s="183"/>
      <c r="Y186" s="183"/>
      <c r="Z186" s="207"/>
      <c r="AA186" s="207"/>
      <c r="AB186" s="207"/>
      <c r="AC186" s="207"/>
      <c r="AD186" s="207"/>
      <c r="AE186" s="207"/>
      <c r="AF186" s="207"/>
      <c r="AG186" s="207"/>
      <c r="AH186" s="207"/>
      <c r="AI186" s="207"/>
      <c r="AJ186" s="207"/>
      <c r="AK186" s="207"/>
      <c r="AL186" s="207"/>
      <c r="AM186" s="207"/>
      <c r="AN186" s="207"/>
      <c r="AO186" s="207"/>
      <c r="AP186" s="207"/>
      <c r="AQ186" s="207"/>
      <c r="AR186" s="207"/>
      <c r="AS186" s="207"/>
      <c r="AT186" s="207"/>
      <c r="AU186" s="207"/>
      <c r="AV186" s="207"/>
      <c r="AW186" s="207"/>
      <c r="AX186" s="207"/>
      <c r="AY186" s="207"/>
      <c r="AZ186" s="207"/>
      <c r="BA186" s="207"/>
      <c r="BB186" s="207"/>
      <c r="BC186" s="207"/>
      <c r="BD186" s="207"/>
      <c r="BE186" s="207"/>
      <c r="BF186" s="207"/>
      <c r="BG186" s="207"/>
      <c r="BH186" s="207"/>
      <c r="BI186" s="207"/>
      <c r="BJ186" s="207"/>
      <c r="BK186" s="207"/>
      <c r="BL186" s="207"/>
      <c r="BM186" s="207"/>
      <c r="BN186" s="207"/>
      <c r="BO186" s="207"/>
      <c r="BP186" s="207"/>
      <c r="BQ186" s="207"/>
      <c r="BR186" s="207"/>
      <c r="BS186" s="207"/>
      <c r="BT186" s="207"/>
      <c r="BU186" s="207"/>
      <c r="BV186" s="207"/>
      <c r="BW186" s="207"/>
      <c r="BX186" s="207"/>
      <c r="BY186" s="207"/>
      <c r="BZ186" s="207"/>
      <c r="CA186" s="207"/>
      <c r="CB186" s="207"/>
      <c r="CC186" s="207"/>
      <c r="CD186" s="207"/>
      <c r="CE186" s="207"/>
      <c r="CF186" s="207"/>
      <c r="CG186" s="207"/>
      <c r="CH186" s="207"/>
      <c r="CI186" s="207"/>
      <c r="CJ186" s="207"/>
      <c r="CK186" s="207"/>
      <c r="CL186" s="207"/>
      <c r="CM186" s="207"/>
      <c r="CN186" s="207"/>
      <c r="CO186" s="207"/>
      <c r="CP186" s="207"/>
      <c r="CQ186" s="207"/>
      <c r="CR186" s="207"/>
      <c r="CS186" s="207"/>
      <c r="CT186" s="207"/>
      <c r="CU186" s="207"/>
      <c r="CV186" s="207"/>
      <c r="CW186" s="207"/>
      <c r="CX186" s="207"/>
      <c r="CY186" s="207"/>
      <c r="CZ186" s="207"/>
      <c r="DA186" s="207"/>
      <c r="DB186" s="207"/>
      <c r="DC186" s="207"/>
      <c r="DD186" s="207"/>
      <c r="DE186" s="207"/>
      <c r="DF186" s="207"/>
      <c r="DG186" s="207"/>
      <c r="DH186" s="207"/>
      <c r="DI186" s="207"/>
      <c r="DJ186" s="207"/>
      <c r="DK186" s="207"/>
      <c r="DL186" s="207"/>
      <c r="DM186" s="207"/>
      <c r="DN186" s="207"/>
      <c r="DO186" s="207"/>
      <c r="DP186" s="207"/>
      <c r="DQ186" s="207"/>
      <c r="DR186" s="207"/>
      <c r="DS186" s="207"/>
      <c r="DT186" s="207"/>
      <c r="DU186" s="207"/>
      <c r="DV186" s="207"/>
      <c r="DW186" s="207"/>
      <c r="DX186" s="207"/>
      <c r="DY186" s="207"/>
      <c r="DZ186" s="207"/>
      <c r="EA186" s="207"/>
      <c r="EB186" s="207"/>
      <c r="EC186" s="207"/>
      <c r="ED186" s="207"/>
      <c r="EE186" s="207"/>
      <c r="EF186" s="207"/>
      <c r="EG186" s="207"/>
      <c r="EH186" s="207"/>
      <c r="EI186" s="207"/>
      <c r="EJ186" s="207"/>
      <c r="EK186" s="207"/>
      <c r="EL186" s="207"/>
      <c r="EM186" s="207"/>
      <c r="EN186" s="207"/>
      <c r="EO186" s="207"/>
      <c r="EP186" s="207"/>
      <c r="EQ186" s="207"/>
      <c r="ER186" s="207"/>
      <c r="ES186" s="207"/>
      <c r="ET186" s="207"/>
      <c r="EU186" s="207"/>
      <c r="EV186" s="207"/>
      <c r="EW186" s="207"/>
      <c r="EX186" s="207"/>
      <c r="EY186" s="207"/>
      <c r="EZ186" s="207"/>
      <c r="FA186" s="207"/>
      <c r="FB186" s="207"/>
      <c r="FC186" s="207"/>
      <c r="FD186" s="207"/>
      <c r="FE186" s="207"/>
      <c r="FF186" s="207"/>
      <c r="FG186" s="207"/>
      <c r="FH186" s="207"/>
      <c r="FI186" s="207"/>
      <c r="FJ186" s="207"/>
      <c r="FK186" s="207"/>
      <c r="FL186" s="207"/>
      <c r="FM186" s="207"/>
      <c r="FN186" s="207"/>
      <c r="FO186" s="207"/>
      <c r="FP186" s="207"/>
      <c r="FQ186" s="207"/>
      <c r="FR186" s="207"/>
      <c r="FS186" s="207"/>
      <c r="FT186" s="207"/>
      <c r="FU186" s="207"/>
      <c r="FV186" s="207"/>
      <c r="FW186" s="207"/>
      <c r="FX186" s="207"/>
      <c r="FY186" s="207"/>
      <c r="FZ186" s="207"/>
      <c r="GA186" s="207"/>
      <c r="GB186" s="207"/>
      <c r="GC186" s="207"/>
      <c r="GD186" s="207"/>
      <c r="GE186" s="207"/>
      <c r="GF186" s="207"/>
      <c r="GG186" s="207"/>
      <c r="GH186" s="207"/>
      <c r="GI186" s="207"/>
      <c r="GJ186" s="207"/>
      <c r="GK186" s="207"/>
      <c r="GL186" s="207"/>
      <c r="GM186" s="207"/>
      <c r="GN186" s="207"/>
      <c r="GO186" s="207"/>
      <c r="GP186" s="207"/>
      <c r="GQ186" s="207"/>
      <c r="GR186" s="207"/>
      <c r="GS186" s="207"/>
      <c r="GT186" s="207"/>
      <c r="GU186" s="207"/>
      <c r="GV186" s="207"/>
      <c r="GW186" s="207"/>
      <c r="GX186" s="207"/>
      <c r="GY186" s="207"/>
      <c r="GZ186" s="207"/>
      <c r="HA186" s="207"/>
      <c r="HB186" s="207"/>
      <c r="HC186" s="207"/>
      <c r="HD186" s="207"/>
      <c r="HE186" s="207"/>
      <c r="HF186" s="207"/>
      <c r="HG186" s="207"/>
      <c r="HH186" s="207"/>
      <c r="HI186" s="207"/>
      <c r="HJ186" s="207"/>
      <c r="HK186" s="207"/>
      <c r="HL186" s="207"/>
      <c r="HM186" s="207"/>
      <c r="HN186" s="207"/>
      <c r="HO186" s="207"/>
      <c r="HP186" s="207"/>
      <c r="HQ186" s="207"/>
      <c r="HR186" s="207"/>
      <c r="HS186" s="207"/>
      <c r="HT186" s="207"/>
      <c r="HU186" s="207"/>
      <c r="HV186" s="207"/>
      <c r="HW186" s="207"/>
      <c r="HX186" s="207"/>
      <c r="HY186" s="207"/>
      <c r="HZ186" s="207"/>
      <c r="IA186" s="207"/>
      <c r="IB186" s="207"/>
      <c r="IC186" s="207"/>
      <c r="ID186" s="207"/>
      <c r="IE186" s="207"/>
      <c r="IF186" s="207"/>
      <c r="IG186" s="207"/>
      <c r="IH186" s="207"/>
      <c r="II186" s="207"/>
      <c r="IJ186" s="207"/>
      <c r="IK186" s="207"/>
      <c r="IL186" s="207"/>
      <c r="IM186" s="207"/>
      <c r="IN186" s="207"/>
      <c r="IO186" s="207"/>
      <c r="IP186" s="207"/>
      <c r="IQ186" s="207"/>
      <c r="IR186" s="207"/>
      <c r="IS186" s="207"/>
      <c r="IT186" s="207"/>
      <c r="IU186" s="207"/>
      <c r="IV186" s="207"/>
    </row>
    <row r="187" s="6" customFormat="1" ht="40" customHeight="1" spans="1:256">
      <c r="A187" s="182"/>
      <c r="B187" s="183"/>
      <c r="C187" s="183"/>
      <c r="D187" s="183"/>
      <c r="E187" s="183"/>
      <c r="F187" s="183"/>
      <c r="G187" s="183"/>
      <c r="H187" s="183"/>
      <c r="I187" s="183"/>
      <c r="J187" s="183"/>
      <c r="K187" s="183"/>
      <c r="L187" s="183"/>
      <c r="M187" s="183"/>
      <c r="N187" s="183"/>
      <c r="O187" s="183"/>
      <c r="P187" s="196"/>
      <c r="Q187" s="196"/>
      <c r="R187" s="183"/>
      <c r="S187" s="183"/>
      <c r="T187" s="183"/>
      <c r="U187" s="183"/>
      <c r="V187" s="183"/>
      <c r="W187" s="183"/>
      <c r="X187" s="183"/>
      <c r="Y187" s="183"/>
      <c r="Z187" s="207"/>
      <c r="AA187" s="207"/>
      <c r="AB187" s="207"/>
      <c r="AC187" s="207"/>
      <c r="AD187" s="207"/>
      <c r="AE187" s="207"/>
      <c r="AF187" s="207"/>
      <c r="AG187" s="207"/>
      <c r="AH187" s="207"/>
      <c r="AI187" s="207"/>
      <c r="AJ187" s="207"/>
      <c r="AK187" s="207"/>
      <c r="AL187" s="207"/>
      <c r="AM187" s="207"/>
      <c r="AN187" s="207"/>
      <c r="AO187" s="207"/>
      <c r="AP187" s="207"/>
      <c r="AQ187" s="207"/>
      <c r="AR187" s="207"/>
      <c r="AS187" s="207"/>
      <c r="AT187" s="207"/>
      <c r="AU187" s="207"/>
      <c r="AV187" s="207"/>
      <c r="AW187" s="207"/>
      <c r="AX187" s="207"/>
      <c r="AY187" s="207"/>
      <c r="AZ187" s="207"/>
      <c r="BA187" s="207"/>
      <c r="BB187" s="207"/>
      <c r="BC187" s="207"/>
      <c r="BD187" s="207"/>
      <c r="BE187" s="207"/>
      <c r="BF187" s="207"/>
      <c r="BG187" s="207"/>
      <c r="BH187" s="207"/>
      <c r="BI187" s="207"/>
      <c r="BJ187" s="207"/>
      <c r="BK187" s="207"/>
      <c r="BL187" s="207"/>
      <c r="BM187" s="207"/>
      <c r="BN187" s="207"/>
      <c r="BO187" s="207"/>
      <c r="BP187" s="207"/>
      <c r="BQ187" s="207"/>
      <c r="BR187" s="207"/>
      <c r="BS187" s="207"/>
      <c r="BT187" s="207"/>
      <c r="BU187" s="207"/>
      <c r="BV187" s="207"/>
      <c r="BW187" s="207"/>
      <c r="BX187" s="207"/>
      <c r="BY187" s="207"/>
      <c r="BZ187" s="207"/>
      <c r="CA187" s="207"/>
      <c r="CB187" s="207"/>
      <c r="CC187" s="207"/>
      <c r="CD187" s="207"/>
      <c r="CE187" s="207"/>
      <c r="CF187" s="207"/>
      <c r="CG187" s="207"/>
      <c r="CH187" s="207"/>
      <c r="CI187" s="207"/>
      <c r="CJ187" s="207"/>
      <c r="CK187" s="207"/>
      <c r="CL187" s="207"/>
      <c r="CM187" s="207"/>
      <c r="CN187" s="207"/>
      <c r="CO187" s="207"/>
      <c r="CP187" s="207"/>
      <c r="CQ187" s="207"/>
      <c r="CR187" s="207"/>
      <c r="CS187" s="207"/>
      <c r="CT187" s="207"/>
      <c r="CU187" s="207"/>
      <c r="CV187" s="207"/>
      <c r="CW187" s="207"/>
      <c r="CX187" s="207"/>
      <c r="CY187" s="207"/>
      <c r="CZ187" s="207"/>
      <c r="DA187" s="207"/>
      <c r="DB187" s="207"/>
      <c r="DC187" s="207"/>
      <c r="DD187" s="207"/>
      <c r="DE187" s="207"/>
      <c r="DF187" s="207"/>
      <c r="DG187" s="207"/>
      <c r="DH187" s="207"/>
      <c r="DI187" s="207"/>
      <c r="DJ187" s="207"/>
      <c r="DK187" s="207"/>
      <c r="DL187" s="207"/>
      <c r="DM187" s="207"/>
      <c r="DN187" s="207"/>
      <c r="DO187" s="207"/>
      <c r="DP187" s="207"/>
      <c r="DQ187" s="207"/>
      <c r="DR187" s="207"/>
      <c r="DS187" s="207"/>
      <c r="DT187" s="207"/>
      <c r="DU187" s="207"/>
      <c r="DV187" s="207"/>
      <c r="DW187" s="207"/>
      <c r="DX187" s="207"/>
      <c r="DY187" s="207"/>
      <c r="DZ187" s="207"/>
      <c r="EA187" s="207"/>
      <c r="EB187" s="207"/>
      <c r="EC187" s="207"/>
      <c r="ED187" s="207"/>
      <c r="EE187" s="207"/>
      <c r="EF187" s="207"/>
      <c r="EG187" s="207"/>
      <c r="EH187" s="207"/>
      <c r="EI187" s="207"/>
      <c r="EJ187" s="207"/>
      <c r="EK187" s="207"/>
      <c r="EL187" s="207"/>
      <c r="EM187" s="207"/>
      <c r="EN187" s="207"/>
      <c r="EO187" s="207"/>
      <c r="EP187" s="207"/>
      <c r="EQ187" s="207"/>
      <c r="ER187" s="207"/>
      <c r="ES187" s="207"/>
      <c r="ET187" s="207"/>
      <c r="EU187" s="207"/>
      <c r="EV187" s="207"/>
      <c r="EW187" s="207"/>
      <c r="EX187" s="207"/>
      <c r="EY187" s="207"/>
      <c r="EZ187" s="207"/>
      <c r="FA187" s="207"/>
      <c r="FB187" s="207"/>
      <c r="FC187" s="207"/>
      <c r="FD187" s="207"/>
      <c r="FE187" s="207"/>
      <c r="FF187" s="207"/>
      <c r="FG187" s="207"/>
      <c r="FH187" s="207"/>
      <c r="FI187" s="207"/>
      <c r="FJ187" s="207"/>
      <c r="FK187" s="207"/>
      <c r="FL187" s="207"/>
      <c r="FM187" s="207"/>
      <c r="FN187" s="207"/>
      <c r="FO187" s="207"/>
      <c r="FP187" s="207"/>
      <c r="FQ187" s="207"/>
      <c r="FR187" s="207"/>
      <c r="FS187" s="207"/>
      <c r="FT187" s="207"/>
      <c r="FU187" s="207"/>
      <c r="FV187" s="207"/>
      <c r="FW187" s="207"/>
      <c r="FX187" s="207"/>
      <c r="FY187" s="207"/>
      <c r="FZ187" s="207"/>
      <c r="GA187" s="207"/>
      <c r="GB187" s="207"/>
      <c r="GC187" s="207"/>
      <c r="GD187" s="207"/>
      <c r="GE187" s="207"/>
      <c r="GF187" s="207"/>
      <c r="GG187" s="207"/>
      <c r="GH187" s="207"/>
      <c r="GI187" s="207"/>
      <c r="GJ187" s="207"/>
      <c r="GK187" s="207"/>
      <c r="GL187" s="207"/>
      <c r="GM187" s="207"/>
      <c r="GN187" s="207"/>
      <c r="GO187" s="207"/>
      <c r="GP187" s="207"/>
      <c r="GQ187" s="207"/>
      <c r="GR187" s="207"/>
      <c r="GS187" s="207"/>
      <c r="GT187" s="207"/>
      <c r="GU187" s="207"/>
      <c r="GV187" s="207"/>
      <c r="GW187" s="207"/>
      <c r="GX187" s="207"/>
      <c r="GY187" s="207"/>
      <c r="GZ187" s="207"/>
      <c r="HA187" s="207"/>
      <c r="HB187" s="207"/>
      <c r="HC187" s="207"/>
      <c r="HD187" s="207"/>
      <c r="HE187" s="207"/>
      <c r="HF187" s="207"/>
      <c r="HG187" s="207"/>
      <c r="HH187" s="207"/>
      <c r="HI187" s="207"/>
      <c r="HJ187" s="207"/>
      <c r="HK187" s="207"/>
      <c r="HL187" s="207"/>
      <c r="HM187" s="207"/>
      <c r="HN187" s="207"/>
      <c r="HO187" s="207"/>
      <c r="HP187" s="207"/>
      <c r="HQ187" s="207"/>
      <c r="HR187" s="207"/>
      <c r="HS187" s="207"/>
      <c r="HT187" s="207"/>
      <c r="HU187" s="207"/>
      <c r="HV187" s="207"/>
      <c r="HW187" s="207"/>
      <c r="HX187" s="207"/>
      <c r="HY187" s="207"/>
      <c r="HZ187" s="207"/>
      <c r="IA187" s="207"/>
      <c r="IB187" s="207"/>
      <c r="IC187" s="207"/>
      <c r="ID187" s="207"/>
      <c r="IE187" s="207"/>
      <c r="IF187" s="207"/>
      <c r="IG187" s="207"/>
      <c r="IH187" s="207"/>
      <c r="II187" s="207"/>
      <c r="IJ187" s="207"/>
      <c r="IK187" s="207"/>
      <c r="IL187" s="207"/>
      <c r="IM187" s="207"/>
      <c r="IN187" s="207"/>
      <c r="IO187" s="207"/>
      <c r="IP187" s="207"/>
      <c r="IQ187" s="207"/>
      <c r="IR187" s="207"/>
      <c r="IS187" s="207"/>
      <c r="IT187" s="207"/>
      <c r="IU187" s="207"/>
      <c r="IV187" s="207"/>
    </row>
    <row r="188" s="6" customFormat="1" ht="40" customHeight="1" spans="1:256">
      <c r="A188" s="182"/>
      <c r="B188" s="183"/>
      <c r="C188" s="183"/>
      <c r="D188" s="183"/>
      <c r="E188" s="183"/>
      <c r="F188" s="183"/>
      <c r="G188" s="183"/>
      <c r="H188" s="183"/>
      <c r="I188" s="183"/>
      <c r="J188" s="183"/>
      <c r="K188" s="183"/>
      <c r="L188" s="183"/>
      <c r="M188" s="183"/>
      <c r="N188" s="183"/>
      <c r="O188" s="183"/>
      <c r="P188" s="196"/>
      <c r="Q188" s="196"/>
      <c r="R188" s="183"/>
      <c r="S188" s="183"/>
      <c r="T188" s="183"/>
      <c r="U188" s="183"/>
      <c r="V188" s="183"/>
      <c r="W188" s="183"/>
      <c r="X188" s="183"/>
      <c r="Y188" s="183"/>
      <c r="Z188" s="207"/>
      <c r="AA188" s="207"/>
      <c r="AB188" s="207"/>
      <c r="AC188" s="207"/>
      <c r="AD188" s="207"/>
      <c r="AE188" s="207"/>
      <c r="AF188" s="207"/>
      <c r="AG188" s="207"/>
      <c r="AH188" s="207"/>
      <c r="AI188" s="207"/>
      <c r="AJ188" s="207"/>
      <c r="AK188" s="207"/>
      <c r="AL188" s="207"/>
      <c r="AM188" s="207"/>
      <c r="AN188" s="207"/>
      <c r="AO188" s="207"/>
      <c r="AP188" s="207"/>
      <c r="AQ188" s="207"/>
      <c r="AR188" s="207"/>
      <c r="AS188" s="207"/>
      <c r="AT188" s="207"/>
      <c r="AU188" s="207"/>
      <c r="AV188" s="207"/>
      <c r="AW188" s="207"/>
      <c r="AX188" s="207"/>
      <c r="AY188" s="207"/>
      <c r="AZ188" s="207"/>
      <c r="BA188" s="207"/>
      <c r="BB188" s="207"/>
      <c r="BC188" s="207"/>
      <c r="BD188" s="207"/>
      <c r="BE188" s="207"/>
      <c r="BF188" s="207"/>
      <c r="BG188" s="207"/>
      <c r="BH188" s="207"/>
      <c r="BI188" s="207"/>
      <c r="BJ188" s="207"/>
      <c r="BK188" s="207"/>
      <c r="BL188" s="207"/>
      <c r="BM188" s="207"/>
      <c r="BN188" s="207"/>
      <c r="BO188" s="207"/>
      <c r="BP188" s="207"/>
      <c r="BQ188" s="207"/>
      <c r="BR188" s="207"/>
      <c r="BS188" s="207"/>
      <c r="BT188" s="207"/>
      <c r="BU188" s="207"/>
      <c r="BV188" s="207"/>
      <c r="BW188" s="207"/>
      <c r="BX188" s="207"/>
      <c r="BY188" s="207"/>
      <c r="BZ188" s="207"/>
      <c r="CA188" s="207"/>
      <c r="CB188" s="207"/>
      <c r="CC188" s="207"/>
      <c r="CD188" s="207"/>
      <c r="CE188" s="207"/>
      <c r="CF188" s="207"/>
      <c r="CG188" s="207"/>
      <c r="CH188" s="207"/>
      <c r="CI188" s="207"/>
      <c r="CJ188" s="207"/>
      <c r="CK188" s="207"/>
      <c r="CL188" s="207"/>
      <c r="CM188" s="207"/>
      <c r="CN188" s="207"/>
      <c r="CO188" s="207"/>
      <c r="CP188" s="207"/>
      <c r="CQ188" s="207"/>
      <c r="CR188" s="207"/>
      <c r="CS188" s="207"/>
      <c r="CT188" s="207"/>
      <c r="CU188" s="207"/>
      <c r="CV188" s="207"/>
      <c r="CW188" s="207"/>
      <c r="CX188" s="207"/>
      <c r="CY188" s="207"/>
      <c r="CZ188" s="207"/>
      <c r="DA188" s="207"/>
      <c r="DB188" s="207"/>
      <c r="DC188" s="207"/>
      <c r="DD188" s="207"/>
      <c r="DE188" s="207"/>
      <c r="DF188" s="207"/>
      <c r="DG188" s="207"/>
      <c r="DH188" s="207"/>
      <c r="DI188" s="207"/>
      <c r="DJ188" s="207"/>
      <c r="DK188" s="207"/>
      <c r="DL188" s="207"/>
      <c r="DM188" s="207"/>
      <c r="DN188" s="207"/>
      <c r="DO188" s="207"/>
      <c r="DP188" s="207"/>
      <c r="DQ188" s="207"/>
      <c r="DR188" s="207"/>
      <c r="DS188" s="207"/>
      <c r="DT188" s="207"/>
      <c r="DU188" s="207"/>
      <c r="DV188" s="207"/>
      <c r="DW188" s="207"/>
      <c r="DX188" s="207"/>
      <c r="DY188" s="207"/>
      <c r="DZ188" s="207"/>
      <c r="EA188" s="207"/>
      <c r="EB188" s="207"/>
      <c r="EC188" s="207"/>
      <c r="ED188" s="207"/>
      <c r="EE188" s="207"/>
      <c r="EF188" s="207"/>
      <c r="EG188" s="207"/>
      <c r="EH188" s="207"/>
      <c r="EI188" s="207"/>
      <c r="EJ188" s="207"/>
      <c r="EK188" s="207"/>
      <c r="EL188" s="207"/>
      <c r="EM188" s="207"/>
      <c r="EN188" s="207"/>
      <c r="EO188" s="207"/>
      <c r="EP188" s="207"/>
      <c r="EQ188" s="207"/>
      <c r="ER188" s="207"/>
      <c r="ES188" s="207"/>
      <c r="ET188" s="207"/>
      <c r="EU188" s="207"/>
      <c r="EV188" s="207"/>
      <c r="EW188" s="207"/>
      <c r="EX188" s="207"/>
      <c r="EY188" s="207"/>
      <c r="EZ188" s="207"/>
      <c r="FA188" s="207"/>
      <c r="FB188" s="207"/>
      <c r="FC188" s="207"/>
      <c r="FD188" s="207"/>
      <c r="FE188" s="207"/>
      <c r="FF188" s="207"/>
      <c r="FG188" s="207"/>
      <c r="FH188" s="207"/>
      <c r="FI188" s="207"/>
      <c r="FJ188" s="207"/>
      <c r="FK188" s="207"/>
      <c r="FL188" s="207"/>
      <c r="FM188" s="207"/>
      <c r="FN188" s="207"/>
      <c r="FO188" s="207"/>
      <c r="FP188" s="207"/>
      <c r="FQ188" s="207"/>
      <c r="FR188" s="207"/>
      <c r="FS188" s="207"/>
      <c r="FT188" s="207"/>
      <c r="FU188" s="207"/>
      <c r="FV188" s="207"/>
      <c r="FW188" s="207"/>
      <c r="FX188" s="207"/>
      <c r="FY188" s="207"/>
      <c r="FZ188" s="207"/>
      <c r="GA188" s="207"/>
      <c r="GB188" s="207"/>
      <c r="GC188" s="207"/>
      <c r="GD188" s="207"/>
      <c r="GE188" s="207"/>
      <c r="GF188" s="207"/>
      <c r="GG188" s="207"/>
      <c r="GH188" s="207"/>
      <c r="GI188" s="207"/>
      <c r="GJ188" s="207"/>
      <c r="GK188" s="207"/>
      <c r="GL188" s="207"/>
      <c r="GM188" s="207"/>
      <c r="GN188" s="207"/>
      <c r="GO188" s="207"/>
      <c r="GP188" s="207"/>
      <c r="GQ188" s="207"/>
      <c r="GR188" s="207"/>
      <c r="GS188" s="207"/>
      <c r="GT188" s="207"/>
      <c r="GU188" s="207"/>
      <c r="GV188" s="207"/>
      <c r="GW188" s="207"/>
      <c r="GX188" s="207"/>
      <c r="GY188" s="207"/>
      <c r="GZ188" s="207"/>
      <c r="HA188" s="207"/>
      <c r="HB188" s="207"/>
      <c r="HC188" s="207"/>
      <c r="HD188" s="207"/>
      <c r="HE188" s="207"/>
      <c r="HF188" s="207"/>
      <c r="HG188" s="207"/>
      <c r="HH188" s="207"/>
      <c r="HI188" s="207"/>
      <c r="HJ188" s="207"/>
      <c r="HK188" s="207"/>
      <c r="HL188" s="207"/>
      <c r="HM188" s="207"/>
      <c r="HN188" s="207"/>
      <c r="HO188" s="207"/>
      <c r="HP188" s="207"/>
      <c r="HQ188" s="207"/>
      <c r="HR188" s="207"/>
      <c r="HS188" s="207"/>
      <c r="HT188" s="207"/>
      <c r="HU188" s="207"/>
      <c r="HV188" s="207"/>
      <c r="HW188" s="207"/>
      <c r="HX188" s="207"/>
      <c r="HY188" s="207"/>
      <c r="HZ188" s="207"/>
      <c r="IA188" s="207"/>
      <c r="IB188" s="207"/>
      <c r="IC188" s="207"/>
      <c r="ID188" s="207"/>
      <c r="IE188" s="207"/>
      <c r="IF188" s="207"/>
      <c r="IG188" s="207"/>
      <c r="IH188" s="207"/>
      <c r="II188" s="207"/>
      <c r="IJ188" s="207"/>
      <c r="IK188" s="207"/>
      <c r="IL188" s="207"/>
      <c r="IM188" s="207"/>
      <c r="IN188" s="207"/>
      <c r="IO188" s="207"/>
      <c r="IP188" s="207"/>
      <c r="IQ188" s="207"/>
      <c r="IR188" s="207"/>
      <c r="IS188" s="207"/>
      <c r="IT188" s="207"/>
      <c r="IU188" s="207"/>
      <c r="IV188" s="207"/>
    </row>
    <row r="189" s="6" customFormat="1" ht="40" customHeight="1" spans="1:256">
      <c r="A189" s="182"/>
      <c r="B189" s="183"/>
      <c r="C189" s="183"/>
      <c r="D189" s="183"/>
      <c r="E189" s="183"/>
      <c r="F189" s="183"/>
      <c r="G189" s="183"/>
      <c r="H189" s="183"/>
      <c r="I189" s="183"/>
      <c r="J189" s="183"/>
      <c r="K189" s="183"/>
      <c r="L189" s="183"/>
      <c r="M189" s="183"/>
      <c r="N189" s="183"/>
      <c r="O189" s="183"/>
      <c r="P189" s="196"/>
      <c r="Q189" s="196"/>
      <c r="R189" s="183"/>
      <c r="S189" s="183"/>
      <c r="T189" s="183"/>
      <c r="U189" s="183"/>
      <c r="V189" s="183"/>
      <c r="W189" s="183"/>
      <c r="X189" s="183"/>
      <c r="Y189" s="183"/>
      <c r="Z189" s="207"/>
      <c r="AA189" s="207"/>
      <c r="AB189" s="207"/>
      <c r="AC189" s="207"/>
      <c r="AD189" s="207"/>
      <c r="AE189" s="207"/>
      <c r="AF189" s="207"/>
      <c r="AG189" s="207"/>
      <c r="AH189" s="207"/>
      <c r="AI189" s="207"/>
      <c r="AJ189" s="207"/>
      <c r="AK189" s="207"/>
      <c r="AL189" s="207"/>
      <c r="AM189" s="207"/>
      <c r="AN189" s="207"/>
      <c r="AO189" s="207"/>
      <c r="AP189" s="207"/>
      <c r="AQ189" s="207"/>
      <c r="AR189" s="207"/>
      <c r="AS189" s="207"/>
      <c r="AT189" s="207"/>
      <c r="AU189" s="207"/>
      <c r="AV189" s="207"/>
      <c r="AW189" s="207"/>
      <c r="AX189" s="207"/>
      <c r="AY189" s="207"/>
      <c r="AZ189" s="207"/>
      <c r="BA189" s="207"/>
      <c r="BB189" s="207"/>
      <c r="BC189" s="207"/>
      <c r="BD189" s="207"/>
      <c r="BE189" s="207"/>
      <c r="BF189" s="207"/>
      <c r="BG189" s="207"/>
      <c r="BH189" s="207"/>
      <c r="BI189" s="207"/>
      <c r="BJ189" s="207"/>
      <c r="BK189" s="207"/>
      <c r="BL189" s="207"/>
      <c r="BM189" s="207"/>
      <c r="BN189" s="207"/>
      <c r="BO189" s="207"/>
      <c r="BP189" s="207"/>
      <c r="BQ189" s="207"/>
      <c r="BR189" s="207"/>
      <c r="BS189" s="207"/>
      <c r="BT189" s="207"/>
      <c r="BU189" s="207"/>
      <c r="BV189" s="207"/>
      <c r="BW189" s="207"/>
      <c r="BX189" s="207"/>
      <c r="BY189" s="207"/>
      <c r="BZ189" s="207"/>
      <c r="CA189" s="207"/>
      <c r="CB189" s="207"/>
      <c r="CC189" s="207"/>
      <c r="CD189" s="207"/>
      <c r="CE189" s="207"/>
      <c r="CF189" s="207"/>
      <c r="CG189" s="207"/>
      <c r="CH189" s="207"/>
      <c r="CI189" s="207"/>
      <c r="CJ189" s="207"/>
      <c r="CK189" s="207"/>
      <c r="CL189" s="207"/>
      <c r="CM189" s="207"/>
      <c r="CN189" s="207"/>
      <c r="CO189" s="207"/>
      <c r="CP189" s="207"/>
      <c r="CQ189" s="207"/>
      <c r="CR189" s="207"/>
      <c r="CS189" s="207"/>
      <c r="CT189" s="207"/>
      <c r="CU189" s="207"/>
      <c r="CV189" s="207"/>
      <c r="CW189" s="207"/>
      <c r="CX189" s="207"/>
      <c r="CY189" s="207"/>
      <c r="CZ189" s="207"/>
      <c r="DA189" s="207"/>
      <c r="DB189" s="207"/>
      <c r="DC189" s="207"/>
      <c r="DD189" s="207"/>
      <c r="DE189" s="207"/>
      <c r="DF189" s="207"/>
      <c r="DG189" s="207"/>
      <c r="DH189" s="207"/>
      <c r="DI189" s="207"/>
      <c r="DJ189" s="207"/>
      <c r="DK189" s="207"/>
      <c r="DL189" s="207"/>
      <c r="DM189" s="207"/>
      <c r="DN189" s="207"/>
      <c r="DO189" s="207"/>
      <c r="DP189" s="207"/>
      <c r="DQ189" s="207"/>
      <c r="DR189" s="207"/>
      <c r="DS189" s="207"/>
      <c r="DT189" s="207"/>
      <c r="DU189" s="207"/>
      <c r="DV189" s="207"/>
      <c r="DW189" s="207"/>
      <c r="DX189" s="207"/>
      <c r="DY189" s="207"/>
      <c r="DZ189" s="207"/>
      <c r="EA189" s="207"/>
      <c r="EB189" s="207"/>
      <c r="EC189" s="207"/>
      <c r="ED189" s="207"/>
      <c r="EE189" s="207"/>
      <c r="EF189" s="207"/>
      <c r="EG189" s="207"/>
      <c r="EH189" s="207"/>
      <c r="EI189" s="207"/>
      <c r="EJ189" s="207"/>
      <c r="EK189" s="207"/>
      <c r="EL189" s="207"/>
      <c r="EM189" s="207"/>
      <c r="EN189" s="207"/>
      <c r="EO189" s="207"/>
      <c r="EP189" s="207"/>
      <c r="EQ189" s="207"/>
      <c r="ER189" s="207"/>
      <c r="ES189" s="207"/>
      <c r="ET189" s="207"/>
      <c r="EU189" s="207"/>
      <c r="EV189" s="207"/>
      <c r="EW189" s="207"/>
      <c r="EX189" s="207"/>
      <c r="EY189" s="207"/>
      <c r="EZ189" s="207"/>
      <c r="FA189" s="207"/>
      <c r="FB189" s="207"/>
      <c r="FC189" s="207"/>
      <c r="FD189" s="207"/>
      <c r="FE189" s="207"/>
      <c r="FF189" s="207"/>
      <c r="FG189" s="207"/>
      <c r="FH189" s="207"/>
      <c r="FI189" s="207"/>
      <c r="FJ189" s="207"/>
      <c r="FK189" s="207"/>
      <c r="FL189" s="207"/>
      <c r="FM189" s="207"/>
      <c r="FN189" s="207"/>
      <c r="FO189" s="207"/>
      <c r="FP189" s="207"/>
      <c r="FQ189" s="207"/>
      <c r="FR189" s="207"/>
      <c r="FS189" s="207"/>
      <c r="FT189" s="207"/>
      <c r="FU189" s="207"/>
      <c r="FV189" s="207"/>
      <c r="FW189" s="207"/>
      <c r="FX189" s="207"/>
      <c r="FY189" s="207"/>
      <c r="FZ189" s="207"/>
      <c r="GA189" s="207"/>
      <c r="GB189" s="207"/>
      <c r="GC189" s="207"/>
      <c r="GD189" s="207"/>
      <c r="GE189" s="207"/>
      <c r="GF189" s="207"/>
      <c r="GG189" s="207"/>
      <c r="GH189" s="207"/>
      <c r="GI189" s="207"/>
      <c r="GJ189" s="207"/>
      <c r="GK189" s="207"/>
      <c r="GL189" s="207"/>
      <c r="GM189" s="207"/>
      <c r="GN189" s="207"/>
      <c r="GO189" s="207"/>
      <c r="GP189" s="207"/>
      <c r="GQ189" s="207"/>
      <c r="GR189" s="207"/>
      <c r="GS189" s="207"/>
      <c r="GT189" s="207"/>
      <c r="GU189" s="207"/>
      <c r="GV189" s="207"/>
      <c r="GW189" s="207"/>
      <c r="GX189" s="207"/>
      <c r="GY189" s="207"/>
      <c r="GZ189" s="207"/>
      <c r="HA189" s="207"/>
      <c r="HB189" s="207"/>
      <c r="HC189" s="207"/>
      <c r="HD189" s="207"/>
      <c r="HE189" s="207"/>
      <c r="HF189" s="207"/>
      <c r="HG189" s="207"/>
      <c r="HH189" s="207"/>
      <c r="HI189" s="207"/>
      <c r="HJ189" s="207"/>
      <c r="HK189" s="207"/>
      <c r="HL189" s="207"/>
      <c r="HM189" s="207"/>
      <c r="HN189" s="207"/>
      <c r="HO189" s="207"/>
      <c r="HP189" s="207"/>
      <c r="HQ189" s="207"/>
      <c r="HR189" s="207"/>
      <c r="HS189" s="207"/>
      <c r="HT189" s="207"/>
      <c r="HU189" s="207"/>
      <c r="HV189" s="207"/>
      <c r="HW189" s="207"/>
      <c r="HX189" s="207"/>
      <c r="HY189" s="207"/>
      <c r="HZ189" s="207"/>
      <c r="IA189" s="207"/>
      <c r="IB189" s="207"/>
      <c r="IC189" s="207"/>
      <c r="ID189" s="207"/>
      <c r="IE189" s="207"/>
      <c r="IF189" s="207"/>
      <c r="IG189" s="207"/>
      <c r="IH189" s="207"/>
      <c r="II189" s="207"/>
      <c r="IJ189" s="207"/>
      <c r="IK189" s="207"/>
      <c r="IL189" s="207"/>
      <c r="IM189" s="207"/>
      <c r="IN189" s="207"/>
      <c r="IO189" s="207"/>
      <c r="IP189" s="207"/>
      <c r="IQ189" s="207"/>
      <c r="IR189" s="207"/>
      <c r="IS189" s="207"/>
      <c r="IT189" s="207"/>
      <c r="IU189" s="207"/>
      <c r="IV189" s="207"/>
    </row>
    <row r="190" s="6" customFormat="1" ht="40" customHeight="1" spans="1:256">
      <c r="A190" s="182"/>
      <c r="B190" s="183"/>
      <c r="C190" s="183"/>
      <c r="D190" s="183"/>
      <c r="E190" s="183"/>
      <c r="F190" s="183"/>
      <c r="G190" s="183"/>
      <c r="H190" s="183"/>
      <c r="I190" s="183"/>
      <c r="J190" s="183"/>
      <c r="K190" s="183"/>
      <c r="L190" s="183"/>
      <c r="M190" s="183"/>
      <c r="N190" s="183"/>
      <c r="O190" s="183"/>
      <c r="P190" s="196"/>
      <c r="Q190" s="196"/>
      <c r="R190" s="183"/>
      <c r="S190" s="183"/>
      <c r="T190" s="183"/>
      <c r="U190" s="183"/>
      <c r="V190" s="183"/>
      <c r="W190" s="183"/>
      <c r="X190" s="183"/>
      <c r="Y190" s="183"/>
      <c r="Z190" s="207"/>
      <c r="AA190" s="207"/>
      <c r="AB190" s="207"/>
      <c r="AC190" s="207"/>
      <c r="AD190" s="207"/>
      <c r="AE190" s="207"/>
      <c r="AF190" s="207"/>
      <c r="AG190" s="207"/>
      <c r="AH190" s="207"/>
      <c r="AI190" s="207"/>
      <c r="AJ190" s="207"/>
      <c r="AK190" s="207"/>
      <c r="AL190" s="207"/>
      <c r="AM190" s="207"/>
      <c r="AN190" s="207"/>
      <c r="AO190" s="207"/>
      <c r="AP190" s="207"/>
      <c r="AQ190" s="207"/>
      <c r="AR190" s="207"/>
      <c r="AS190" s="207"/>
      <c r="AT190" s="207"/>
      <c r="AU190" s="207"/>
      <c r="AV190" s="207"/>
      <c r="AW190" s="207"/>
      <c r="AX190" s="207"/>
      <c r="AY190" s="207"/>
      <c r="AZ190" s="207"/>
      <c r="BA190" s="207"/>
      <c r="BB190" s="207"/>
      <c r="BC190" s="207"/>
      <c r="BD190" s="207"/>
      <c r="BE190" s="207"/>
      <c r="BF190" s="207"/>
      <c r="BG190" s="207"/>
      <c r="BH190" s="207"/>
      <c r="BI190" s="207"/>
      <c r="BJ190" s="207"/>
      <c r="BK190" s="207"/>
      <c r="BL190" s="207"/>
      <c r="BM190" s="207"/>
      <c r="BN190" s="207"/>
      <c r="BO190" s="207"/>
      <c r="BP190" s="207"/>
      <c r="BQ190" s="207"/>
      <c r="BR190" s="207"/>
      <c r="BS190" s="207"/>
      <c r="BT190" s="207"/>
      <c r="BU190" s="207"/>
      <c r="BV190" s="207"/>
      <c r="BW190" s="207"/>
      <c r="BX190" s="207"/>
      <c r="BY190" s="207"/>
      <c r="BZ190" s="207"/>
      <c r="CA190" s="207"/>
      <c r="CB190" s="207"/>
      <c r="CC190" s="207"/>
      <c r="CD190" s="207"/>
      <c r="CE190" s="207"/>
      <c r="CF190" s="207"/>
      <c r="CG190" s="207"/>
      <c r="CH190" s="207"/>
      <c r="CI190" s="207"/>
      <c r="CJ190" s="207"/>
      <c r="CK190" s="207"/>
      <c r="CL190" s="207"/>
      <c r="CM190" s="207"/>
      <c r="CN190" s="207"/>
      <c r="CO190" s="207"/>
      <c r="CP190" s="207"/>
      <c r="CQ190" s="207"/>
      <c r="CR190" s="207"/>
      <c r="CS190" s="207"/>
      <c r="CT190" s="207"/>
      <c r="CU190" s="207"/>
      <c r="CV190" s="207"/>
      <c r="CW190" s="207"/>
      <c r="CX190" s="207"/>
      <c r="CY190" s="207"/>
      <c r="CZ190" s="207"/>
      <c r="DA190" s="207"/>
      <c r="DB190" s="207"/>
      <c r="DC190" s="207"/>
      <c r="DD190" s="207"/>
      <c r="DE190" s="207"/>
      <c r="DF190" s="207"/>
      <c r="DG190" s="207"/>
      <c r="DH190" s="207"/>
      <c r="DI190" s="207"/>
      <c r="DJ190" s="207"/>
      <c r="DK190" s="207"/>
      <c r="DL190" s="207"/>
      <c r="DM190" s="207"/>
      <c r="DN190" s="207"/>
      <c r="DO190" s="207"/>
      <c r="DP190" s="207"/>
      <c r="DQ190" s="207"/>
      <c r="DR190" s="207"/>
      <c r="DS190" s="207"/>
      <c r="DT190" s="207"/>
      <c r="DU190" s="207"/>
      <c r="DV190" s="207"/>
      <c r="DW190" s="207"/>
      <c r="DX190" s="207"/>
      <c r="DY190" s="207"/>
      <c r="DZ190" s="207"/>
      <c r="EA190" s="207"/>
      <c r="EB190" s="207"/>
      <c r="EC190" s="207"/>
      <c r="ED190" s="207"/>
      <c r="EE190" s="207"/>
      <c r="EF190" s="207"/>
      <c r="EG190" s="207"/>
      <c r="EH190" s="207"/>
      <c r="EI190" s="207"/>
      <c r="EJ190" s="207"/>
      <c r="EK190" s="207"/>
      <c r="EL190" s="207"/>
      <c r="EM190" s="207"/>
      <c r="EN190" s="207"/>
      <c r="EO190" s="207"/>
      <c r="EP190" s="207"/>
      <c r="EQ190" s="207"/>
      <c r="ER190" s="207"/>
      <c r="ES190" s="207"/>
      <c r="ET190" s="207"/>
      <c r="EU190" s="207"/>
      <c r="EV190" s="207"/>
      <c r="EW190" s="207"/>
      <c r="EX190" s="207"/>
      <c r="EY190" s="207"/>
      <c r="EZ190" s="207"/>
      <c r="FA190" s="207"/>
      <c r="FB190" s="207"/>
      <c r="FC190" s="207"/>
      <c r="FD190" s="207"/>
      <c r="FE190" s="207"/>
      <c r="FF190" s="207"/>
      <c r="FG190" s="207"/>
      <c r="FH190" s="207"/>
      <c r="FI190" s="207"/>
      <c r="FJ190" s="207"/>
      <c r="FK190" s="207"/>
      <c r="FL190" s="207"/>
      <c r="FM190" s="207"/>
      <c r="FN190" s="207"/>
      <c r="FO190" s="207"/>
      <c r="FP190" s="207"/>
      <c r="FQ190" s="207"/>
      <c r="FR190" s="207"/>
      <c r="FS190" s="207"/>
      <c r="FT190" s="207"/>
      <c r="FU190" s="207"/>
      <c r="FV190" s="207"/>
      <c r="FW190" s="207"/>
      <c r="FX190" s="207"/>
      <c r="FY190" s="207"/>
      <c r="FZ190" s="207"/>
      <c r="GA190" s="207"/>
      <c r="GB190" s="207"/>
      <c r="GC190" s="207"/>
      <c r="GD190" s="207"/>
      <c r="GE190" s="207"/>
      <c r="GF190" s="207"/>
      <c r="GG190" s="207"/>
      <c r="GH190" s="207"/>
      <c r="GI190" s="207"/>
      <c r="GJ190" s="207"/>
      <c r="GK190" s="207"/>
      <c r="GL190" s="207"/>
      <c r="GM190" s="207"/>
      <c r="GN190" s="207"/>
      <c r="GO190" s="207"/>
      <c r="GP190" s="207"/>
      <c r="GQ190" s="207"/>
      <c r="GR190" s="207"/>
      <c r="GS190" s="207"/>
      <c r="GT190" s="207"/>
      <c r="GU190" s="207"/>
      <c r="GV190" s="207"/>
      <c r="GW190" s="207"/>
      <c r="GX190" s="207"/>
      <c r="GY190" s="207"/>
      <c r="GZ190" s="207"/>
      <c r="HA190" s="207"/>
      <c r="HB190" s="207"/>
      <c r="HC190" s="207"/>
      <c r="HD190" s="207"/>
      <c r="HE190" s="207"/>
      <c r="HF190" s="207"/>
      <c r="HG190" s="207"/>
      <c r="HH190" s="207"/>
      <c r="HI190" s="207"/>
      <c r="HJ190" s="207"/>
      <c r="HK190" s="207"/>
      <c r="HL190" s="207"/>
      <c r="HM190" s="207"/>
      <c r="HN190" s="207"/>
      <c r="HO190" s="207"/>
      <c r="HP190" s="207"/>
      <c r="HQ190" s="207"/>
      <c r="HR190" s="207"/>
      <c r="HS190" s="207"/>
      <c r="HT190" s="207"/>
      <c r="HU190" s="207"/>
      <c r="HV190" s="207"/>
      <c r="HW190" s="207"/>
      <c r="HX190" s="207"/>
      <c r="HY190" s="207"/>
      <c r="HZ190" s="207"/>
      <c r="IA190" s="207"/>
      <c r="IB190" s="207"/>
      <c r="IC190" s="207"/>
      <c r="ID190" s="207"/>
      <c r="IE190" s="207"/>
      <c r="IF190" s="207"/>
      <c r="IG190" s="207"/>
      <c r="IH190" s="207"/>
      <c r="II190" s="207"/>
      <c r="IJ190" s="207"/>
      <c r="IK190" s="207"/>
      <c r="IL190" s="207"/>
      <c r="IM190" s="207"/>
      <c r="IN190" s="207"/>
      <c r="IO190" s="207"/>
      <c r="IP190" s="207"/>
      <c r="IQ190" s="207"/>
      <c r="IR190" s="207"/>
      <c r="IS190" s="207"/>
      <c r="IT190" s="207"/>
      <c r="IU190" s="207"/>
      <c r="IV190" s="207"/>
    </row>
    <row r="191" s="6" customFormat="1" ht="40" customHeight="1" spans="1:256">
      <c r="A191" s="182"/>
      <c r="B191" s="183"/>
      <c r="C191" s="183"/>
      <c r="D191" s="183"/>
      <c r="E191" s="183"/>
      <c r="F191" s="183"/>
      <c r="G191" s="183"/>
      <c r="H191" s="183"/>
      <c r="I191" s="183"/>
      <c r="J191" s="183"/>
      <c r="K191" s="183"/>
      <c r="L191" s="183"/>
      <c r="M191" s="183"/>
      <c r="N191" s="183"/>
      <c r="O191" s="183"/>
      <c r="P191" s="196"/>
      <c r="Q191" s="196"/>
      <c r="R191" s="183"/>
      <c r="S191" s="183"/>
      <c r="T191" s="183"/>
      <c r="U191" s="183"/>
      <c r="V191" s="183"/>
      <c r="W191" s="183"/>
      <c r="X191" s="183"/>
      <c r="Y191" s="183"/>
      <c r="Z191" s="207"/>
      <c r="AA191" s="207"/>
      <c r="AB191" s="207"/>
      <c r="AC191" s="207"/>
      <c r="AD191" s="207"/>
      <c r="AE191" s="207"/>
      <c r="AF191" s="207"/>
      <c r="AG191" s="207"/>
      <c r="AH191" s="207"/>
      <c r="AI191" s="207"/>
      <c r="AJ191" s="207"/>
      <c r="AK191" s="207"/>
      <c r="AL191" s="207"/>
      <c r="AM191" s="207"/>
      <c r="AN191" s="207"/>
      <c r="AO191" s="207"/>
      <c r="AP191" s="207"/>
      <c r="AQ191" s="207"/>
      <c r="AR191" s="207"/>
      <c r="AS191" s="207"/>
      <c r="AT191" s="207"/>
      <c r="AU191" s="207"/>
      <c r="AV191" s="207"/>
      <c r="AW191" s="207"/>
      <c r="AX191" s="207"/>
      <c r="AY191" s="207"/>
      <c r="AZ191" s="207"/>
      <c r="BA191" s="207"/>
      <c r="BB191" s="207"/>
      <c r="BC191" s="207"/>
      <c r="BD191" s="207"/>
      <c r="BE191" s="207"/>
      <c r="BF191" s="207"/>
      <c r="BG191" s="207"/>
      <c r="BH191" s="207"/>
      <c r="BI191" s="207"/>
      <c r="BJ191" s="207"/>
      <c r="BK191" s="207"/>
      <c r="BL191" s="207"/>
      <c r="BM191" s="207"/>
      <c r="BN191" s="207"/>
      <c r="BO191" s="207"/>
      <c r="BP191" s="207"/>
      <c r="BQ191" s="207"/>
      <c r="BR191" s="207"/>
      <c r="BS191" s="207"/>
      <c r="BT191" s="207"/>
      <c r="BU191" s="207"/>
      <c r="BV191" s="207"/>
      <c r="BW191" s="207"/>
      <c r="BX191" s="207"/>
      <c r="BY191" s="207"/>
      <c r="BZ191" s="207"/>
      <c r="CA191" s="207"/>
      <c r="CB191" s="207"/>
      <c r="CC191" s="207"/>
      <c r="CD191" s="207"/>
      <c r="CE191" s="207"/>
      <c r="CF191" s="207"/>
      <c r="CG191" s="207"/>
      <c r="CH191" s="207"/>
      <c r="CI191" s="207"/>
      <c r="CJ191" s="207"/>
      <c r="CK191" s="207"/>
      <c r="CL191" s="207"/>
      <c r="CM191" s="207"/>
      <c r="CN191" s="207"/>
      <c r="CO191" s="207"/>
      <c r="CP191" s="207"/>
      <c r="CQ191" s="207"/>
      <c r="CR191" s="207"/>
      <c r="CS191" s="207"/>
      <c r="CT191" s="207"/>
      <c r="CU191" s="207"/>
      <c r="CV191" s="207"/>
      <c r="CW191" s="207"/>
      <c r="CX191" s="207"/>
      <c r="CY191" s="207"/>
      <c r="CZ191" s="207"/>
      <c r="DA191" s="207"/>
      <c r="DB191" s="207"/>
      <c r="DC191" s="207"/>
      <c r="DD191" s="207"/>
      <c r="DE191" s="207"/>
      <c r="DF191" s="207"/>
      <c r="DG191" s="207"/>
      <c r="DH191" s="207"/>
      <c r="DI191" s="207"/>
      <c r="DJ191" s="207"/>
      <c r="DK191" s="207"/>
      <c r="DL191" s="207"/>
      <c r="DM191" s="207"/>
      <c r="DN191" s="207"/>
      <c r="DO191" s="207"/>
      <c r="DP191" s="207"/>
      <c r="DQ191" s="207"/>
      <c r="DR191" s="207"/>
      <c r="DS191" s="207"/>
      <c r="DT191" s="207"/>
      <c r="DU191" s="207"/>
      <c r="DV191" s="207"/>
      <c r="DW191" s="207"/>
      <c r="DX191" s="207"/>
      <c r="DY191" s="207"/>
      <c r="DZ191" s="207"/>
      <c r="EA191" s="207"/>
      <c r="EB191" s="207"/>
      <c r="EC191" s="207"/>
      <c r="ED191" s="207"/>
      <c r="EE191" s="207"/>
      <c r="EF191" s="207"/>
      <c r="EG191" s="207"/>
      <c r="EH191" s="207"/>
      <c r="EI191" s="207"/>
      <c r="EJ191" s="207"/>
      <c r="EK191" s="207"/>
      <c r="EL191" s="207"/>
      <c r="EM191" s="207"/>
      <c r="EN191" s="207"/>
      <c r="EO191" s="207"/>
      <c r="EP191" s="207"/>
      <c r="EQ191" s="207"/>
      <c r="ER191" s="207"/>
      <c r="ES191" s="207"/>
      <c r="ET191" s="207"/>
      <c r="EU191" s="207"/>
      <c r="EV191" s="207"/>
      <c r="EW191" s="207"/>
      <c r="EX191" s="207"/>
      <c r="EY191" s="207"/>
      <c r="EZ191" s="207"/>
      <c r="FA191" s="207"/>
      <c r="FB191" s="207"/>
      <c r="FC191" s="207"/>
      <c r="FD191" s="207"/>
      <c r="FE191" s="207"/>
      <c r="FF191" s="207"/>
      <c r="FG191" s="207"/>
      <c r="FH191" s="207"/>
      <c r="FI191" s="207"/>
      <c r="FJ191" s="207"/>
      <c r="FK191" s="207"/>
      <c r="FL191" s="207"/>
      <c r="FM191" s="207"/>
      <c r="FN191" s="207"/>
      <c r="FO191" s="207"/>
      <c r="FP191" s="207"/>
      <c r="FQ191" s="207"/>
      <c r="FR191" s="207"/>
      <c r="FS191" s="207"/>
      <c r="FT191" s="207"/>
      <c r="FU191" s="207"/>
      <c r="FV191" s="207"/>
      <c r="FW191" s="207"/>
      <c r="FX191" s="207"/>
      <c r="FY191" s="207"/>
      <c r="FZ191" s="207"/>
      <c r="GA191" s="207"/>
      <c r="GB191" s="207"/>
      <c r="GC191" s="207"/>
      <c r="GD191" s="207"/>
      <c r="GE191" s="207"/>
      <c r="GF191" s="207"/>
      <c r="GG191" s="207"/>
      <c r="GH191" s="207"/>
      <c r="GI191" s="207"/>
      <c r="GJ191" s="207"/>
      <c r="GK191" s="207"/>
      <c r="GL191" s="207"/>
      <c r="GM191" s="207"/>
      <c r="GN191" s="207"/>
      <c r="GO191" s="207"/>
      <c r="GP191" s="207"/>
      <c r="GQ191" s="207"/>
      <c r="GR191" s="207"/>
      <c r="GS191" s="207"/>
      <c r="GT191" s="207"/>
      <c r="GU191" s="207"/>
      <c r="GV191" s="207"/>
      <c r="GW191" s="207"/>
      <c r="GX191" s="207"/>
      <c r="GY191" s="207"/>
      <c r="GZ191" s="207"/>
      <c r="HA191" s="207"/>
      <c r="HB191" s="207"/>
      <c r="HC191" s="207"/>
      <c r="HD191" s="207"/>
      <c r="HE191" s="207"/>
      <c r="HF191" s="207"/>
      <c r="HG191" s="207"/>
      <c r="HH191" s="207"/>
      <c r="HI191" s="207"/>
      <c r="HJ191" s="207"/>
      <c r="HK191" s="207"/>
      <c r="HL191" s="207"/>
      <c r="HM191" s="207"/>
      <c r="HN191" s="207"/>
      <c r="HO191" s="207"/>
      <c r="HP191" s="207"/>
      <c r="HQ191" s="207"/>
      <c r="HR191" s="207"/>
      <c r="HS191" s="207"/>
      <c r="HT191" s="207"/>
      <c r="HU191" s="207"/>
      <c r="HV191" s="207"/>
      <c r="HW191" s="207"/>
      <c r="HX191" s="207"/>
      <c r="HY191" s="207"/>
      <c r="HZ191" s="207"/>
      <c r="IA191" s="207"/>
      <c r="IB191" s="207"/>
      <c r="IC191" s="207"/>
      <c r="ID191" s="207"/>
      <c r="IE191" s="207"/>
      <c r="IF191" s="207"/>
      <c r="IG191" s="207"/>
      <c r="IH191" s="207"/>
      <c r="II191" s="207"/>
      <c r="IJ191" s="207"/>
      <c r="IK191" s="207"/>
      <c r="IL191" s="207"/>
      <c r="IM191" s="207"/>
      <c r="IN191" s="207"/>
      <c r="IO191" s="207"/>
      <c r="IP191" s="207"/>
      <c r="IQ191" s="207"/>
      <c r="IR191" s="207"/>
      <c r="IS191" s="207"/>
      <c r="IT191" s="207"/>
      <c r="IU191" s="207"/>
      <c r="IV191" s="207"/>
    </row>
    <row r="192" s="6" customFormat="1" ht="25" customHeight="1" spans="1:256">
      <c r="A192" s="182"/>
      <c r="B192" s="183"/>
      <c r="C192" s="183"/>
      <c r="D192" s="183"/>
      <c r="E192" s="183"/>
      <c r="F192" s="183"/>
      <c r="G192" s="183"/>
      <c r="H192" s="183"/>
      <c r="I192" s="183"/>
      <c r="J192" s="183"/>
      <c r="K192" s="183"/>
      <c r="L192" s="183"/>
      <c r="M192" s="183"/>
      <c r="N192" s="183"/>
      <c r="O192" s="183"/>
      <c r="P192" s="196"/>
      <c r="Q192" s="196"/>
      <c r="R192" s="183"/>
      <c r="S192" s="183"/>
      <c r="T192" s="183"/>
      <c r="U192" s="183"/>
      <c r="V192" s="183"/>
      <c r="W192" s="183"/>
      <c r="X192" s="183"/>
      <c r="Y192" s="183"/>
      <c r="Z192" s="207"/>
      <c r="AA192" s="207"/>
      <c r="AB192" s="207"/>
      <c r="AC192" s="207"/>
      <c r="AD192" s="207"/>
      <c r="AE192" s="207"/>
      <c r="AF192" s="207"/>
      <c r="AG192" s="207"/>
      <c r="AH192" s="207"/>
      <c r="AI192" s="207"/>
      <c r="AJ192" s="207"/>
      <c r="AK192" s="207"/>
      <c r="AL192" s="207"/>
      <c r="AM192" s="207"/>
      <c r="AN192" s="207"/>
      <c r="AO192" s="207"/>
      <c r="AP192" s="207"/>
      <c r="AQ192" s="207"/>
      <c r="AR192" s="207"/>
      <c r="AS192" s="207"/>
      <c r="AT192" s="207"/>
      <c r="AU192" s="207"/>
      <c r="AV192" s="207"/>
      <c r="AW192" s="207"/>
      <c r="AX192" s="207"/>
      <c r="AY192" s="207"/>
      <c r="AZ192" s="207"/>
      <c r="BA192" s="207"/>
      <c r="BB192" s="207"/>
      <c r="BC192" s="207"/>
      <c r="BD192" s="207"/>
      <c r="BE192" s="207"/>
      <c r="BF192" s="207"/>
      <c r="BG192" s="207"/>
      <c r="BH192" s="207"/>
      <c r="BI192" s="207"/>
      <c r="BJ192" s="207"/>
      <c r="BK192" s="207"/>
      <c r="BL192" s="207"/>
      <c r="BM192" s="207"/>
      <c r="BN192" s="207"/>
      <c r="BO192" s="207"/>
      <c r="BP192" s="207"/>
      <c r="BQ192" s="207"/>
      <c r="BR192" s="207"/>
      <c r="BS192" s="207"/>
      <c r="BT192" s="207"/>
      <c r="BU192" s="207"/>
      <c r="BV192" s="207"/>
      <c r="BW192" s="207"/>
      <c r="BX192" s="207"/>
      <c r="BY192" s="207"/>
      <c r="BZ192" s="207"/>
      <c r="CA192" s="207"/>
      <c r="CB192" s="207"/>
      <c r="CC192" s="207"/>
      <c r="CD192" s="207"/>
      <c r="CE192" s="207"/>
      <c r="CF192" s="207"/>
      <c r="CG192" s="207"/>
      <c r="CH192" s="207"/>
      <c r="CI192" s="207"/>
      <c r="CJ192" s="207"/>
      <c r="CK192" s="207"/>
      <c r="CL192" s="207"/>
      <c r="CM192" s="207"/>
      <c r="CN192" s="207"/>
      <c r="CO192" s="207"/>
      <c r="CP192" s="207"/>
      <c r="CQ192" s="207"/>
      <c r="CR192" s="207"/>
      <c r="CS192" s="207"/>
      <c r="CT192" s="207"/>
      <c r="CU192" s="207"/>
      <c r="CV192" s="207"/>
      <c r="CW192" s="207"/>
      <c r="CX192" s="207"/>
      <c r="CY192" s="207"/>
      <c r="CZ192" s="207"/>
      <c r="DA192" s="207"/>
      <c r="DB192" s="207"/>
      <c r="DC192" s="207"/>
      <c r="DD192" s="207"/>
      <c r="DE192" s="207"/>
      <c r="DF192" s="207"/>
      <c r="DG192" s="207"/>
      <c r="DH192" s="207"/>
      <c r="DI192" s="207"/>
      <c r="DJ192" s="207"/>
      <c r="DK192" s="207"/>
      <c r="DL192" s="207"/>
      <c r="DM192" s="207"/>
      <c r="DN192" s="207"/>
      <c r="DO192" s="207"/>
      <c r="DP192" s="207"/>
      <c r="DQ192" s="207"/>
      <c r="DR192" s="207"/>
      <c r="DS192" s="207"/>
      <c r="DT192" s="207"/>
      <c r="DU192" s="207"/>
      <c r="DV192" s="207"/>
      <c r="DW192" s="207"/>
      <c r="DX192" s="207"/>
      <c r="DY192" s="207"/>
      <c r="DZ192" s="207"/>
      <c r="EA192" s="207"/>
      <c r="EB192" s="207"/>
      <c r="EC192" s="207"/>
      <c r="ED192" s="207"/>
      <c r="EE192" s="207"/>
      <c r="EF192" s="207"/>
      <c r="EG192" s="207"/>
      <c r="EH192" s="207"/>
      <c r="EI192" s="207"/>
      <c r="EJ192" s="207"/>
      <c r="EK192" s="207"/>
      <c r="EL192" s="207"/>
      <c r="EM192" s="207"/>
      <c r="EN192" s="207"/>
      <c r="EO192" s="207"/>
      <c r="EP192" s="207"/>
      <c r="EQ192" s="207"/>
      <c r="ER192" s="207"/>
      <c r="ES192" s="207"/>
      <c r="ET192" s="207"/>
      <c r="EU192" s="207"/>
      <c r="EV192" s="207"/>
      <c r="EW192" s="207"/>
      <c r="EX192" s="207"/>
      <c r="EY192" s="207"/>
      <c r="EZ192" s="207"/>
      <c r="FA192" s="207"/>
      <c r="FB192" s="207"/>
      <c r="FC192" s="207"/>
      <c r="FD192" s="207"/>
      <c r="FE192" s="207"/>
      <c r="FF192" s="207"/>
      <c r="FG192" s="207"/>
      <c r="FH192" s="207"/>
      <c r="FI192" s="207"/>
      <c r="FJ192" s="207"/>
      <c r="FK192" s="207"/>
      <c r="FL192" s="207"/>
      <c r="FM192" s="207"/>
      <c r="FN192" s="207"/>
      <c r="FO192" s="207"/>
      <c r="FP192" s="207"/>
      <c r="FQ192" s="207"/>
      <c r="FR192" s="207"/>
      <c r="FS192" s="207"/>
      <c r="FT192" s="207"/>
      <c r="FU192" s="207"/>
      <c r="FV192" s="207"/>
      <c r="FW192" s="207"/>
      <c r="FX192" s="207"/>
      <c r="FY192" s="207"/>
      <c r="FZ192" s="207"/>
      <c r="GA192" s="207"/>
      <c r="GB192" s="207"/>
      <c r="GC192" s="207"/>
      <c r="GD192" s="207"/>
      <c r="GE192" s="207"/>
      <c r="GF192" s="207"/>
      <c r="GG192" s="207"/>
      <c r="GH192" s="207"/>
      <c r="GI192" s="207"/>
      <c r="GJ192" s="207"/>
      <c r="GK192" s="207"/>
      <c r="GL192" s="207"/>
      <c r="GM192" s="207"/>
      <c r="GN192" s="207"/>
      <c r="GO192" s="207"/>
      <c r="GP192" s="207"/>
      <c r="GQ192" s="207"/>
      <c r="GR192" s="207"/>
      <c r="GS192" s="207"/>
      <c r="GT192" s="207"/>
      <c r="GU192" s="207"/>
      <c r="GV192" s="207"/>
      <c r="GW192" s="207"/>
      <c r="GX192" s="207"/>
      <c r="GY192" s="207"/>
      <c r="GZ192" s="207"/>
      <c r="HA192" s="207"/>
      <c r="HB192" s="207"/>
      <c r="HC192" s="207"/>
      <c r="HD192" s="207"/>
      <c r="HE192" s="207"/>
      <c r="HF192" s="207"/>
      <c r="HG192" s="207"/>
      <c r="HH192" s="207"/>
      <c r="HI192" s="207"/>
      <c r="HJ192" s="207"/>
      <c r="HK192" s="207"/>
      <c r="HL192" s="207"/>
      <c r="HM192" s="207"/>
      <c r="HN192" s="207"/>
      <c r="HO192" s="207"/>
      <c r="HP192" s="207"/>
      <c r="HQ192" s="207"/>
      <c r="HR192" s="207"/>
      <c r="HS192" s="207"/>
      <c r="HT192" s="207"/>
      <c r="HU192" s="207"/>
      <c r="HV192" s="207"/>
      <c r="HW192" s="207"/>
      <c r="HX192" s="207"/>
      <c r="HY192" s="207"/>
      <c r="HZ192" s="207"/>
      <c r="IA192" s="207"/>
      <c r="IB192" s="207"/>
      <c r="IC192" s="207"/>
      <c r="ID192" s="207"/>
      <c r="IE192" s="207"/>
      <c r="IF192" s="207"/>
      <c r="IG192" s="207"/>
      <c r="IH192" s="207"/>
      <c r="II192" s="207"/>
      <c r="IJ192" s="207"/>
      <c r="IK192" s="207"/>
      <c r="IL192" s="207"/>
      <c r="IM192" s="207"/>
      <c r="IN192" s="207"/>
      <c r="IO192" s="207"/>
      <c r="IP192" s="207"/>
      <c r="IQ192" s="207"/>
      <c r="IR192" s="207"/>
      <c r="IS192" s="207"/>
      <c r="IT192" s="207"/>
      <c r="IU192" s="207"/>
      <c r="IV192" s="207"/>
    </row>
    <row r="193" s="6" customFormat="1" ht="25" customHeight="1" spans="1:256">
      <c r="A193" s="182"/>
      <c r="B193" s="183"/>
      <c r="C193" s="183"/>
      <c r="D193" s="183"/>
      <c r="E193" s="183"/>
      <c r="F193" s="183"/>
      <c r="G193" s="183"/>
      <c r="H193" s="183"/>
      <c r="I193" s="183"/>
      <c r="J193" s="183"/>
      <c r="K193" s="183"/>
      <c r="L193" s="183"/>
      <c r="M193" s="183"/>
      <c r="N193" s="183"/>
      <c r="O193" s="183"/>
      <c r="P193" s="196"/>
      <c r="Q193" s="196"/>
      <c r="R193" s="183"/>
      <c r="S193" s="183"/>
      <c r="T193" s="183"/>
      <c r="U193" s="183"/>
      <c r="V193" s="183"/>
      <c r="W193" s="183"/>
      <c r="X193" s="183"/>
      <c r="Y193" s="183"/>
      <c r="Z193" s="207"/>
      <c r="AA193" s="207"/>
      <c r="AB193" s="207"/>
      <c r="AC193" s="207"/>
      <c r="AD193" s="207"/>
      <c r="AE193" s="207"/>
      <c r="AF193" s="207"/>
      <c r="AG193" s="207"/>
      <c r="AH193" s="207"/>
      <c r="AI193" s="207"/>
      <c r="AJ193" s="207"/>
      <c r="AK193" s="207"/>
      <c r="AL193" s="207"/>
      <c r="AM193" s="207"/>
      <c r="AN193" s="207"/>
      <c r="AO193" s="207"/>
      <c r="AP193" s="207"/>
      <c r="AQ193" s="207"/>
      <c r="AR193" s="207"/>
      <c r="AS193" s="207"/>
      <c r="AT193" s="207"/>
      <c r="AU193" s="207"/>
      <c r="AV193" s="207"/>
      <c r="AW193" s="207"/>
      <c r="AX193" s="207"/>
      <c r="AY193" s="207"/>
      <c r="AZ193" s="207"/>
      <c r="BA193" s="207"/>
      <c r="BB193" s="207"/>
      <c r="BC193" s="207"/>
      <c r="BD193" s="207"/>
      <c r="BE193" s="207"/>
      <c r="BF193" s="207"/>
      <c r="BG193" s="207"/>
      <c r="BH193" s="207"/>
      <c r="BI193" s="207"/>
      <c r="BJ193" s="207"/>
      <c r="BK193" s="207"/>
      <c r="BL193" s="207"/>
      <c r="BM193" s="207"/>
      <c r="BN193" s="207"/>
      <c r="BO193" s="207"/>
      <c r="BP193" s="207"/>
      <c r="BQ193" s="207"/>
      <c r="BR193" s="207"/>
      <c r="BS193" s="207"/>
      <c r="BT193" s="207"/>
      <c r="BU193" s="207"/>
      <c r="BV193" s="207"/>
      <c r="BW193" s="207"/>
      <c r="BX193" s="207"/>
      <c r="BY193" s="207"/>
      <c r="BZ193" s="207"/>
      <c r="CA193" s="207"/>
      <c r="CB193" s="207"/>
      <c r="CC193" s="207"/>
      <c r="CD193" s="207"/>
      <c r="CE193" s="207"/>
      <c r="CF193" s="207"/>
      <c r="CG193" s="207"/>
      <c r="CH193" s="207"/>
      <c r="CI193" s="207"/>
      <c r="CJ193" s="207"/>
      <c r="CK193" s="207"/>
      <c r="CL193" s="207"/>
      <c r="CM193" s="207"/>
      <c r="CN193" s="207"/>
      <c r="CO193" s="207"/>
      <c r="CP193" s="207"/>
      <c r="CQ193" s="207"/>
      <c r="CR193" s="207"/>
      <c r="CS193" s="207"/>
      <c r="CT193" s="207"/>
      <c r="CU193" s="207"/>
      <c r="CV193" s="207"/>
      <c r="CW193" s="207"/>
      <c r="CX193" s="207"/>
      <c r="CY193" s="207"/>
      <c r="CZ193" s="207"/>
      <c r="DA193" s="207"/>
      <c r="DB193" s="207"/>
      <c r="DC193" s="207"/>
      <c r="DD193" s="207"/>
      <c r="DE193" s="207"/>
      <c r="DF193" s="207"/>
      <c r="DG193" s="207"/>
      <c r="DH193" s="207"/>
      <c r="DI193" s="207"/>
      <c r="DJ193" s="207"/>
      <c r="DK193" s="207"/>
      <c r="DL193" s="207"/>
      <c r="DM193" s="207"/>
      <c r="DN193" s="207"/>
      <c r="DO193" s="207"/>
      <c r="DP193" s="207"/>
      <c r="DQ193" s="207"/>
      <c r="DR193" s="207"/>
      <c r="DS193" s="207"/>
      <c r="DT193" s="207"/>
      <c r="DU193" s="207"/>
      <c r="DV193" s="207"/>
      <c r="DW193" s="207"/>
      <c r="DX193" s="207"/>
      <c r="DY193" s="207"/>
      <c r="DZ193" s="207"/>
      <c r="EA193" s="207"/>
      <c r="EB193" s="207"/>
      <c r="EC193" s="207"/>
      <c r="ED193" s="207"/>
      <c r="EE193" s="207"/>
      <c r="EF193" s="207"/>
      <c r="EG193" s="207"/>
      <c r="EH193" s="207"/>
      <c r="EI193" s="207"/>
      <c r="EJ193" s="207"/>
      <c r="EK193" s="207"/>
      <c r="EL193" s="207"/>
      <c r="EM193" s="207"/>
      <c r="EN193" s="207"/>
      <c r="EO193" s="207"/>
      <c r="EP193" s="207"/>
      <c r="EQ193" s="207"/>
      <c r="ER193" s="207"/>
      <c r="ES193" s="207"/>
      <c r="ET193" s="207"/>
      <c r="EU193" s="207"/>
      <c r="EV193" s="207"/>
      <c r="EW193" s="207"/>
      <c r="EX193" s="207"/>
      <c r="EY193" s="207"/>
      <c r="EZ193" s="207"/>
      <c r="FA193" s="207"/>
      <c r="FB193" s="207"/>
      <c r="FC193" s="207"/>
      <c r="FD193" s="207"/>
      <c r="FE193" s="207"/>
      <c r="FF193" s="207"/>
      <c r="FG193" s="207"/>
      <c r="FH193" s="207"/>
      <c r="FI193" s="207"/>
      <c r="FJ193" s="207"/>
      <c r="FK193" s="207"/>
      <c r="FL193" s="207"/>
      <c r="FM193" s="207"/>
      <c r="FN193" s="207"/>
      <c r="FO193" s="207"/>
      <c r="FP193" s="207"/>
      <c r="FQ193" s="207"/>
      <c r="FR193" s="207"/>
      <c r="FS193" s="207"/>
      <c r="FT193" s="207"/>
      <c r="FU193" s="207"/>
      <c r="FV193" s="207"/>
      <c r="FW193" s="207"/>
      <c r="FX193" s="207"/>
      <c r="FY193" s="207"/>
      <c r="FZ193" s="207"/>
      <c r="GA193" s="207"/>
      <c r="GB193" s="207"/>
      <c r="GC193" s="207"/>
      <c r="GD193" s="207"/>
      <c r="GE193" s="207"/>
      <c r="GF193" s="207"/>
      <c r="GG193" s="207"/>
      <c r="GH193" s="207"/>
      <c r="GI193" s="207"/>
      <c r="GJ193" s="207"/>
      <c r="GK193" s="207"/>
      <c r="GL193" s="207"/>
      <c r="GM193" s="207"/>
      <c r="GN193" s="207"/>
      <c r="GO193" s="207"/>
      <c r="GP193" s="207"/>
      <c r="GQ193" s="207"/>
      <c r="GR193" s="207"/>
      <c r="GS193" s="207"/>
      <c r="GT193" s="207"/>
      <c r="GU193" s="207"/>
      <c r="GV193" s="207"/>
      <c r="GW193" s="207"/>
      <c r="GX193" s="207"/>
      <c r="GY193" s="207"/>
      <c r="GZ193" s="207"/>
      <c r="HA193" s="207"/>
      <c r="HB193" s="207"/>
      <c r="HC193" s="207"/>
      <c r="HD193" s="207"/>
      <c r="HE193" s="207"/>
      <c r="HF193" s="207"/>
      <c r="HG193" s="207"/>
      <c r="HH193" s="207"/>
      <c r="HI193" s="207"/>
      <c r="HJ193" s="207"/>
      <c r="HK193" s="207"/>
      <c r="HL193" s="207"/>
      <c r="HM193" s="207"/>
      <c r="HN193" s="207"/>
      <c r="HO193" s="207"/>
      <c r="HP193" s="207"/>
      <c r="HQ193" s="207"/>
      <c r="HR193" s="207"/>
      <c r="HS193" s="207"/>
      <c r="HT193" s="207"/>
      <c r="HU193" s="207"/>
      <c r="HV193" s="207"/>
      <c r="HW193" s="207"/>
      <c r="HX193" s="207"/>
      <c r="HY193" s="207"/>
      <c r="HZ193" s="207"/>
      <c r="IA193" s="207"/>
      <c r="IB193" s="207"/>
      <c r="IC193" s="207"/>
      <c r="ID193" s="207"/>
      <c r="IE193" s="207"/>
      <c r="IF193" s="207"/>
      <c r="IG193" s="207"/>
      <c r="IH193" s="207"/>
      <c r="II193" s="207"/>
      <c r="IJ193" s="207"/>
      <c r="IK193" s="207"/>
      <c r="IL193" s="207"/>
      <c r="IM193" s="207"/>
      <c r="IN193" s="207"/>
      <c r="IO193" s="207"/>
      <c r="IP193" s="207"/>
      <c r="IQ193" s="207"/>
      <c r="IR193" s="207"/>
      <c r="IS193" s="207"/>
      <c r="IT193" s="207"/>
      <c r="IU193" s="207"/>
      <c r="IV193" s="207"/>
    </row>
    <row r="194" s="6" customFormat="1" ht="25" customHeight="1" spans="1:256">
      <c r="A194" s="182"/>
      <c r="B194" s="183"/>
      <c r="C194" s="183"/>
      <c r="D194" s="183"/>
      <c r="E194" s="183"/>
      <c r="F194" s="183"/>
      <c r="G194" s="183"/>
      <c r="H194" s="183"/>
      <c r="I194" s="183"/>
      <c r="J194" s="183"/>
      <c r="K194" s="183"/>
      <c r="L194" s="183"/>
      <c r="M194" s="183"/>
      <c r="N194" s="183"/>
      <c r="O194" s="183"/>
      <c r="P194" s="196"/>
      <c r="Q194" s="196"/>
      <c r="R194" s="183"/>
      <c r="S194" s="183"/>
      <c r="T194" s="183"/>
      <c r="U194" s="183"/>
      <c r="V194" s="183"/>
      <c r="W194" s="183"/>
      <c r="X194" s="183"/>
      <c r="Y194" s="183"/>
      <c r="Z194" s="207"/>
      <c r="AA194" s="207"/>
      <c r="AB194" s="207"/>
      <c r="AC194" s="207"/>
      <c r="AD194" s="207"/>
      <c r="AE194" s="207"/>
      <c r="AF194" s="207"/>
      <c r="AG194" s="207"/>
      <c r="AH194" s="207"/>
      <c r="AI194" s="207"/>
      <c r="AJ194" s="207"/>
      <c r="AK194" s="207"/>
      <c r="AL194" s="207"/>
      <c r="AM194" s="207"/>
      <c r="AN194" s="207"/>
      <c r="AO194" s="207"/>
      <c r="AP194" s="207"/>
      <c r="AQ194" s="207"/>
      <c r="AR194" s="207"/>
      <c r="AS194" s="207"/>
      <c r="AT194" s="207"/>
      <c r="AU194" s="207"/>
      <c r="AV194" s="207"/>
      <c r="AW194" s="207"/>
      <c r="AX194" s="207"/>
      <c r="AY194" s="207"/>
      <c r="AZ194" s="207"/>
      <c r="BA194" s="207"/>
      <c r="BB194" s="207"/>
      <c r="BC194" s="207"/>
      <c r="BD194" s="207"/>
      <c r="BE194" s="207"/>
      <c r="BF194" s="207"/>
      <c r="BG194" s="207"/>
      <c r="BH194" s="207"/>
      <c r="BI194" s="207"/>
      <c r="BJ194" s="207"/>
      <c r="BK194" s="207"/>
      <c r="BL194" s="207"/>
      <c r="BM194" s="207"/>
      <c r="BN194" s="207"/>
      <c r="BO194" s="207"/>
      <c r="BP194" s="207"/>
      <c r="BQ194" s="207"/>
      <c r="BR194" s="207"/>
      <c r="BS194" s="207"/>
      <c r="BT194" s="207"/>
      <c r="BU194" s="207"/>
      <c r="BV194" s="207"/>
      <c r="BW194" s="207"/>
      <c r="BX194" s="207"/>
      <c r="BY194" s="207"/>
      <c r="BZ194" s="207"/>
      <c r="CA194" s="207"/>
      <c r="CB194" s="207"/>
      <c r="CC194" s="207"/>
      <c r="CD194" s="207"/>
      <c r="CE194" s="207"/>
      <c r="CF194" s="207"/>
      <c r="CG194" s="207"/>
      <c r="CH194" s="207"/>
      <c r="CI194" s="207"/>
      <c r="CJ194" s="207"/>
      <c r="CK194" s="207"/>
      <c r="CL194" s="207"/>
      <c r="CM194" s="207"/>
      <c r="CN194" s="207"/>
      <c r="CO194" s="207"/>
      <c r="CP194" s="207"/>
      <c r="CQ194" s="207"/>
      <c r="CR194" s="207"/>
      <c r="CS194" s="207"/>
      <c r="CT194" s="207"/>
      <c r="CU194" s="207"/>
      <c r="CV194" s="207"/>
      <c r="CW194" s="207"/>
      <c r="CX194" s="207"/>
      <c r="CY194" s="207"/>
      <c r="CZ194" s="207"/>
      <c r="DA194" s="207"/>
      <c r="DB194" s="207"/>
      <c r="DC194" s="207"/>
      <c r="DD194" s="207"/>
      <c r="DE194" s="207"/>
      <c r="DF194" s="207"/>
      <c r="DG194" s="207"/>
      <c r="DH194" s="207"/>
      <c r="DI194" s="207"/>
      <c r="DJ194" s="207"/>
      <c r="DK194" s="207"/>
      <c r="DL194" s="207"/>
      <c r="DM194" s="207"/>
      <c r="DN194" s="207"/>
      <c r="DO194" s="207"/>
      <c r="DP194" s="207"/>
      <c r="DQ194" s="207"/>
      <c r="DR194" s="207"/>
      <c r="DS194" s="207"/>
      <c r="DT194" s="207"/>
      <c r="DU194" s="207"/>
      <c r="DV194" s="207"/>
      <c r="DW194" s="207"/>
      <c r="DX194" s="207"/>
      <c r="DY194" s="207"/>
      <c r="DZ194" s="207"/>
      <c r="EA194" s="207"/>
      <c r="EB194" s="207"/>
      <c r="EC194" s="207"/>
      <c r="ED194" s="207"/>
      <c r="EE194" s="207"/>
      <c r="EF194" s="207"/>
      <c r="EG194" s="207"/>
      <c r="EH194" s="207"/>
      <c r="EI194" s="207"/>
      <c r="EJ194" s="207"/>
      <c r="EK194" s="207"/>
      <c r="EL194" s="207"/>
      <c r="EM194" s="207"/>
      <c r="EN194" s="207"/>
      <c r="EO194" s="207"/>
      <c r="EP194" s="207"/>
      <c r="EQ194" s="207"/>
      <c r="ER194" s="207"/>
      <c r="ES194" s="207"/>
      <c r="ET194" s="207"/>
      <c r="EU194" s="207"/>
      <c r="EV194" s="207"/>
      <c r="EW194" s="207"/>
      <c r="EX194" s="207"/>
      <c r="EY194" s="207"/>
      <c r="EZ194" s="207"/>
      <c r="FA194" s="207"/>
      <c r="FB194" s="207"/>
      <c r="FC194" s="207"/>
      <c r="FD194" s="207"/>
      <c r="FE194" s="207"/>
      <c r="FF194" s="207"/>
      <c r="FG194" s="207"/>
      <c r="FH194" s="207"/>
      <c r="FI194" s="207"/>
      <c r="FJ194" s="207"/>
      <c r="FK194" s="207"/>
      <c r="FL194" s="207"/>
      <c r="FM194" s="207"/>
      <c r="FN194" s="207"/>
      <c r="FO194" s="207"/>
      <c r="FP194" s="207"/>
      <c r="FQ194" s="207"/>
      <c r="FR194" s="207"/>
      <c r="FS194" s="207"/>
      <c r="FT194" s="207"/>
      <c r="FU194" s="207"/>
      <c r="FV194" s="207"/>
      <c r="FW194" s="207"/>
      <c r="FX194" s="207"/>
      <c r="FY194" s="207"/>
      <c r="FZ194" s="207"/>
      <c r="GA194" s="207"/>
      <c r="GB194" s="207"/>
      <c r="GC194" s="207"/>
      <c r="GD194" s="207"/>
      <c r="GE194" s="207"/>
      <c r="GF194" s="207"/>
      <c r="GG194" s="207"/>
      <c r="GH194" s="207"/>
      <c r="GI194" s="207"/>
      <c r="GJ194" s="207"/>
      <c r="GK194" s="207"/>
      <c r="GL194" s="207"/>
      <c r="GM194" s="207"/>
      <c r="GN194" s="207"/>
      <c r="GO194" s="207"/>
      <c r="GP194" s="207"/>
      <c r="GQ194" s="207"/>
      <c r="GR194" s="207"/>
      <c r="GS194" s="207"/>
      <c r="GT194" s="207"/>
      <c r="GU194" s="207"/>
      <c r="GV194" s="207"/>
      <c r="GW194" s="207"/>
      <c r="GX194" s="207"/>
      <c r="GY194" s="207"/>
      <c r="GZ194" s="207"/>
      <c r="HA194" s="207"/>
      <c r="HB194" s="207"/>
      <c r="HC194" s="207"/>
      <c r="HD194" s="207"/>
      <c r="HE194" s="207"/>
      <c r="HF194" s="207"/>
      <c r="HG194" s="207"/>
      <c r="HH194" s="207"/>
      <c r="HI194" s="207"/>
      <c r="HJ194" s="207"/>
      <c r="HK194" s="207"/>
      <c r="HL194" s="207"/>
      <c r="HM194" s="207"/>
      <c r="HN194" s="207"/>
      <c r="HO194" s="207"/>
      <c r="HP194" s="207"/>
      <c r="HQ194" s="207"/>
      <c r="HR194" s="207"/>
      <c r="HS194" s="207"/>
      <c r="HT194" s="207"/>
      <c r="HU194" s="207"/>
      <c r="HV194" s="207"/>
      <c r="HW194" s="207"/>
      <c r="HX194" s="207"/>
      <c r="HY194" s="207"/>
      <c r="HZ194" s="207"/>
      <c r="IA194" s="207"/>
      <c r="IB194" s="207"/>
      <c r="IC194" s="207"/>
      <c r="ID194" s="207"/>
      <c r="IE194" s="207"/>
      <c r="IF194" s="207"/>
      <c r="IG194" s="207"/>
      <c r="IH194" s="207"/>
      <c r="II194" s="207"/>
      <c r="IJ194" s="207"/>
      <c r="IK194" s="207"/>
      <c r="IL194" s="207"/>
      <c r="IM194" s="207"/>
      <c r="IN194" s="207"/>
      <c r="IO194" s="207"/>
      <c r="IP194" s="207"/>
      <c r="IQ194" s="207"/>
      <c r="IR194" s="207"/>
      <c r="IS194" s="207"/>
      <c r="IT194" s="207"/>
      <c r="IU194" s="207"/>
      <c r="IV194" s="207"/>
    </row>
    <row r="195" s="6" customFormat="1" ht="25" customHeight="1" spans="1:256">
      <c r="A195" s="182"/>
      <c r="B195" s="183"/>
      <c r="C195" s="183"/>
      <c r="D195" s="183"/>
      <c r="E195" s="183"/>
      <c r="F195" s="183"/>
      <c r="G195" s="183"/>
      <c r="H195" s="183"/>
      <c r="I195" s="183"/>
      <c r="J195" s="183"/>
      <c r="K195" s="183"/>
      <c r="L195" s="183"/>
      <c r="M195" s="183"/>
      <c r="N195" s="183"/>
      <c r="O195" s="183"/>
      <c r="P195" s="196"/>
      <c r="Q195" s="196"/>
      <c r="R195" s="183"/>
      <c r="S195" s="183"/>
      <c r="T195" s="183"/>
      <c r="U195" s="183"/>
      <c r="V195" s="183"/>
      <c r="W195" s="183"/>
      <c r="X195" s="183"/>
      <c r="Y195" s="183"/>
      <c r="Z195" s="207"/>
      <c r="AA195" s="207"/>
      <c r="AB195" s="207"/>
      <c r="AC195" s="207"/>
      <c r="AD195" s="207"/>
      <c r="AE195" s="207"/>
      <c r="AF195" s="207"/>
      <c r="AG195" s="207"/>
      <c r="AH195" s="207"/>
      <c r="AI195" s="207"/>
      <c r="AJ195" s="207"/>
      <c r="AK195" s="207"/>
      <c r="AL195" s="207"/>
      <c r="AM195" s="207"/>
      <c r="AN195" s="207"/>
      <c r="AO195" s="207"/>
      <c r="AP195" s="207"/>
      <c r="AQ195" s="207"/>
      <c r="AR195" s="207"/>
      <c r="AS195" s="207"/>
      <c r="AT195" s="207"/>
      <c r="AU195" s="207"/>
      <c r="AV195" s="207"/>
      <c r="AW195" s="207"/>
      <c r="AX195" s="207"/>
      <c r="AY195" s="207"/>
      <c r="AZ195" s="207"/>
      <c r="BA195" s="207"/>
      <c r="BB195" s="207"/>
      <c r="BC195" s="207"/>
      <c r="BD195" s="207"/>
      <c r="BE195" s="207"/>
      <c r="BF195" s="207"/>
      <c r="BG195" s="207"/>
      <c r="BH195" s="207"/>
      <c r="BI195" s="207"/>
      <c r="BJ195" s="207"/>
      <c r="BK195" s="207"/>
      <c r="BL195" s="207"/>
      <c r="BM195" s="207"/>
      <c r="BN195" s="207"/>
      <c r="BO195" s="207"/>
      <c r="BP195" s="207"/>
      <c r="BQ195" s="207"/>
      <c r="BR195" s="207"/>
      <c r="BS195" s="207"/>
      <c r="BT195" s="207"/>
      <c r="BU195" s="207"/>
      <c r="BV195" s="207"/>
      <c r="BW195" s="207"/>
      <c r="BX195" s="207"/>
      <c r="BY195" s="207"/>
      <c r="BZ195" s="207"/>
      <c r="CA195" s="207"/>
      <c r="CB195" s="207"/>
      <c r="CC195" s="207"/>
      <c r="CD195" s="207"/>
      <c r="CE195" s="207"/>
      <c r="CF195" s="207"/>
      <c r="CG195" s="207"/>
      <c r="CH195" s="207"/>
      <c r="CI195" s="207"/>
      <c r="CJ195" s="207"/>
      <c r="CK195" s="207"/>
      <c r="CL195" s="207"/>
      <c r="CM195" s="207"/>
      <c r="CN195" s="207"/>
      <c r="CO195" s="207"/>
      <c r="CP195" s="207"/>
      <c r="CQ195" s="207"/>
      <c r="CR195" s="207"/>
      <c r="CS195" s="207"/>
      <c r="CT195" s="207"/>
      <c r="CU195" s="207"/>
      <c r="CV195" s="207"/>
      <c r="CW195" s="207"/>
      <c r="CX195" s="207"/>
      <c r="CY195" s="207"/>
      <c r="CZ195" s="207"/>
      <c r="DA195" s="207"/>
      <c r="DB195" s="207"/>
      <c r="DC195" s="207"/>
      <c r="DD195" s="207"/>
      <c r="DE195" s="207"/>
      <c r="DF195" s="207"/>
      <c r="DG195" s="207"/>
      <c r="DH195" s="207"/>
      <c r="DI195" s="207"/>
      <c r="DJ195" s="207"/>
      <c r="DK195" s="207"/>
      <c r="DL195" s="207"/>
      <c r="DM195" s="207"/>
      <c r="DN195" s="207"/>
      <c r="DO195" s="207"/>
      <c r="DP195" s="207"/>
      <c r="DQ195" s="207"/>
      <c r="DR195" s="207"/>
      <c r="DS195" s="207"/>
      <c r="DT195" s="207"/>
      <c r="DU195" s="207"/>
      <c r="DV195" s="207"/>
      <c r="DW195" s="207"/>
      <c r="DX195" s="207"/>
      <c r="DY195" s="207"/>
      <c r="DZ195" s="207"/>
      <c r="EA195" s="207"/>
      <c r="EB195" s="207"/>
      <c r="EC195" s="207"/>
      <c r="ED195" s="207"/>
      <c r="EE195" s="207"/>
      <c r="EF195" s="207"/>
      <c r="EG195" s="207"/>
      <c r="EH195" s="207"/>
      <c r="EI195" s="207"/>
      <c r="EJ195" s="207"/>
      <c r="EK195" s="207"/>
      <c r="EL195" s="207"/>
      <c r="EM195" s="207"/>
      <c r="EN195" s="207"/>
      <c r="EO195" s="207"/>
      <c r="EP195" s="207"/>
      <c r="EQ195" s="207"/>
      <c r="ER195" s="207"/>
      <c r="ES195" s="207"/>
      <c r="ET195" s="207"/>
      <c r="EU195" s="207"/>
      <c r="EV195" s="207"/>
      <c r="EW195" s="207"/>
      <c r="EX195" s="207"/>
      <c r="EY195" s="207"/>
      <c r="EZ195" s="207"/>
      <c r="FA195" s="207"/>
      <c r="FB195" s="207"/>
      <c r="FC195" s="207"/>
      <c r="FD195" s="207"/>
      <c r="FE195" s="207"/>
      <c r="FF195" s="207"/>
      <c r="FG195" s="207"/>
      <c r="FH195" s="207"/>
      <c r="FI195" s="207"/>
      <c r="FJ195" s="207"/>
      <c r="FK195" s="207"/>
      <c r="FL195" s="207"/>
      <c r="FM195" s="207"/>
      <c r="FN195" s="207"/>
      <c r="FO195" s="207"/>
      <c r="FP195" s="207"/>
      <c r="FQ195" s="207"/>
      <c r="FR195" s="207"/>
      <c r="FS195" s="207"/>
      <c r="FT195" s="207"/>
      <c r="FU195" s="207"/>
      <c r="FV195" s="207"/>
      <c r="FW195" s="207"/>
      <c r="FX195" s="207"/>
      <c r="FY195" s="207"/>
      <c r="FZ195" s="207"/>
      <c r="GA195" s="207"/>
      <c r="GB195" s="207"/>
      <c r="GC195" s="207"/>
      <c r="GD195" s="207"/>
      <c r="GE195" s="207"/>
      <c r="GF195" s="207"/>
      <c r="GG195" s="207"/>
      <c r="GH195" s="207"/>
      <c r="GI195" s="207"/>
      <c r="GJ195" s="207"/>
      <c r="GK195" s="207"/>
      <c r="GL195" s="207"/>
      <c r="GM195" s="207"/>
      <c r="GN195" s="207"/>
      <c r="GO195" s="207"/>
      <c r="GP195" s="207"/>
      <c r="GQ195" s="207"/>
      <c r="GR195" s="207"/>
      <c r="GS195" s="207"/>
      <c r="GT195" s="207"/>
      <c r="GU195" s="207"/>
      <c r="GV195" s="207"/>
      <c r="GW195" s="207"/>
      <c r="GX195" s="207"/>
      <c r="GY195" s="207"/>
      <c r="GZ195" s="207"/>
      <c r="HA195" s="207"/>
      <c r="HB195" s="207"/>
      <c r="HC195" s="207"/>
      <c r="HD195" s="207"/>
      <c r="HE195" s="207"/>
      <c r="HF195" s="207"/>
      <c r="HG195" s="207"/>
      <c r="HH195" s="207"/>
      <c r="HI195" s="207"/>
      <c r="HJ195" s="207"/>
      <c r="HK195" s="207"/>
      <c r="HL195" s="207"/>
      <c r="HM195" s="207"/>
      <c r="HN195" s="207"/>
      <c r="HO195" s="207"/>
      <c r="HP195" s="207"/>
      <c r="HQ195" s="207"/>
      <c r="HR195" s="207"/>
      <c r="HS195" s="207"/>
      <c r="HT195" s="207"/>
      <c r="HU195" s="207"/>
      <c r="HV195" s="207"/>
      <c r="HW195" s="207"/>
      <c r="HX195" s="207"/>
      <c r="HY195" s="207"/>
      <c r="HZ195" s="207"/>
      <c r="IA195" s="207"/>
      <c r="IB195" s="207"/>
      <c r="IC195" s="207"/>
      <c r="ID195" s="207"/>
      <c r="IE195" s="207"/>
      <c r="IF195" s="207"/>
      <c r="IG195" s="207"/>
      <c r="IH195" s="207"/>
      <c r="II195" s="207"/>
      <c r="IJ195" s="207"/>
      <c r="IK195" s="207"/>
      <c r="IL195" s="207"/>
      <c r="IM195" s="207"/>
      <c r="IN195" s="207"/>
      <c r="IO195" s="207"/>
      <c r="IP195" s="207"/>
      <c r="IQ195" s="207"/>
      <c r="IR195" s="207"/>
      <c r="IS195" s="207"/>
      <c r="IT195" s="207"/>
      <c r="IU195" s="207"/>
      <c r="IV195" s="207"/>
    </row>
    <row r="196" s="6" customFormat="1" ht="25" customHeight="1" spans="1:256">
      <c r="A196" s="182"/>
      <c r="B196" s="183"/>
      <c r="C196" s="183"/>
      <c r="D196" s="183"/>
      <c r="E196" s="183"/>
      <c r="F196" s="183"/>
      <c r="G196" s="183"/>
      <c r="H196" s="183"/>
      <c r="I196" s="183"/>
      <c r="J196" s="183"/>
      <c r="K196" s="183"/>
      <c r="L196" s="183"/>
      <c r="M196" s="183"/>
      <c r="N196" s="183"/>
      <c r="O196" s="183"/>
      <c r="P196" s="196"/>
      <c r="Q196" s="196"/>
      <c r="R196" s="183"/>
      <c r="S196" s="183"/>
      <c r="T196" s="183"/>
      <c r="U196" s="183"/>
      <c r="V196" s="183"/>
      <c r="W196" s="183"/>
      <c r="X196" s="183"/>
      <c r="Y196" s="183"/>
      <c r="Z196" s="207"/>
      <c r="AA196" s="207"/>
      <c r="AB196" s="207"/>
      <c r="AC196" s="207"/>
      <c r="AD196" s="207"/>
      <c r="AE196" s="207"/>
      <c r="AF196" s="207"/>
      <c r="AG196" s="207"/>
      <c r="AH196" s="207"/>
      <c r="AI196" s="207"/>
      <c r="AJ196" s="207"/>
      <c r="AK196" s="207"/>
      <c r="AL196" s="207"/>
      <c r="AM196" s="207"/>
      <c r="AN196" s="207"/>
      <c r="AO196" s="207"/>
      <c r="AP196" s="207"/>
      <c r="AQ196" s="207"/>
      <c r="AR196" s="207"/>
      <c r="AS196" s="207"/>
      <c r="AT196" s="207"/>
      <c r="AU196" s="207"/>
      <c r="AV196" s="207"/>
      <c r="AW196" s="207"/>
      <c r="AX196" s="207"/>
      <c r="AY196" s="207"/>
      <c r="AZ196" s="207"/>
      <c r="BA196" s="207"/>
      <c r="BB196" s="207"/>
      <c r="BC196" s="207"/>
      <c r="BD196" s="207"/>
      <c r="BE196" s="207"/>
      <c r="BF196" s="207"/>
      <c r="BG196" s="207"/>
      <c r="BH196" s="207"/>
      <c r="BI196" s="207"/>
      <c r="BJ196" s="207"/>
      <c r="BK196" s="207"/>
      <c r="BL196" s="207"/>
      <c r="BM196" s="207"/>
      <c r="BN196" s="207"/>
      <c r="BO196" s="207"/>
      <c r="BP196" s="207"/>
      <c r="BQ196" s="207"/>
      <c r="BR196" s="207"/>
      <c r="BS196" s="207"/>
      <c r="BT196" s="207"/>
      <c r="BU196" s="207"/>
      <c r="BV196" s="207"/>
      <c r="BW196" s="207"/>
      <c r="BX196" s="207"/>
      <c r="BY196" s="207"/>
      <c r="BZ196" s="207"/>
      <c r="CA196" s="207"/>
      <c r="CB196" s="207"/>
      <c r="CC196" s="207"/>
      <c r="CD196" s="207"/>
      <c r="CE196" s="207"/>
      <c r="CF196" s="207"/>
      <c r="CG196" s="207"/>
      <c r="CH196" s="207"/>
      <c r="CI196" s="207"/>
      <c r="CJ196" s="207"/>
      <c r="CK196" s="207"/>
      <c r="CL196" s="207"/>
      <c r="CM196" s="207"/>
      <c r="CN196" s="207"/>
      <c r="CO196" s="207"/>
      <c r="CP196" s="207"/>
      <c r="CQ196" s="207"/>
      <c r="CR196" s="207"/>
      <c r="CS196" s="207"/>
      <c r="CT196" s="207"/>
      <c r="CU196" s="207"/>
      <c r="CV196" s="207"/>
      <c r="CW196" s="207"/>
      <c r="CX196" s="207"/>
      <c r="CY196" s="207"/>
      <c r="CZ196" s="207"/>
      <c r="DA196" s="207"/>
      <c r="DB196" s="207"/>
      <c r="DC196" s="207"/>
      <c r="DD196" s="207"/>
      <c r="DE196" s="207"/>
      <c r="DF196" s="207"/>
      <c r="DG196" s="207"/>
      <c r="DH196" s="207"/>
      <c r="DI196" s="207"/>
      <c r="DJ196" s="207"/>
      <c r="DK196" s="207"/>
      <c r="DL196" s="207"/>
      <c r="DM196" s="207"/>
      <c r="DN196" s="207"/>
      <c r="DO196" s="207"/>
      <c r="DP196" s="207"/>
      <c r="DQ196" s="207"/>
      <c r="DR196" s="207"/>
      <c r="DS196" s="207"/>
      <c r="DT196" s="207"/>
      <c r="DU196" s="207"/>
      <c r="DV196" s="207"/>
      <c r="DW196" s="207"/>
      <c r="DX196" s="207"/>
      <c r="DY196" s="207"/>
      <c r="DZ196" s="207"/>
      <c r="EA196" s="207"/>
      <c r="EB196" s="207"/>
      <c r="EC196" s="207"/>
      <c r="ED196" s="207"/>
      <c r="EE196" s="207"/>
      <c r="EF196" s="207"/>
      <c r="EG196" s="207"/>
      <c r="EH196" s="207"/>
      <c r="EI196" s="207"/>
      <c r="EJ196" s="207"/>
      <c r="EK196" s="207"/>
      <c r="EL196" s="207"/>
      <c r="EM196" s="207"/>
      <c r="EN196" s="207"/>
      <c r="EO196" s="207"/>
      <c r="EP196" s="207"/>
      <c r="EQ196" s="207"/>
      <c r="ER196" s="207"/>
      <c r="ES196" s="207"/>
      <c r="ET196" s="207"/>
      <c r="EU196" s="207"/>
      <c r="EV196" s="207"/>
      <c r="EW196" s="207"/>
      <c r="EX196" s="207"/>
      <c r="EY196" s="207"/>
      <c r="EZ196" s="207"/>
      <c r="FA196" s="207"/>
      <c r="FB196" s="207"/>
      <c r="FC196" s="207"/>
      <c r="FD196" s="207"/>
      <c r="FE196" s="207"/>
      <c r="FF196" s="207"/>
      <c r="FG196" s="207"/>
      <c r="FH196" s="207"/>
      <c r="FI196" s="207"/>
      <c r="FJ196" s="207"/>
      <c r="FK196" s="207"/>
      <c r="FL196" s="207"/>
      <c r="FM196" s="207"/>
      <c r="FN196" s="207"/>
      <c r="FO196" s="207"/>
      <c r="FP196" s="207"/>
      <c r="FQ196" s="207"/>
      <c r="FR196" s="207"/>
      <c r="FS196" s="207"/>
      <c r="FT196" s="207"/>
      <c r="FU196" s="207"/>
      <c r="FV196" s="207"/>
      <c r="FW196" s="207"/>
      <c r="FX196" s="207"/>
      <c r="FY196" s="207"/>
      <c r="FZ196" s="207"/>
      <c r="GA196" s="207"/>
      <c r="GB196" s="207"/>
      <c r="GC196" s="207"/>
      <c r="GD196" s="207"/>
      <c r="GE196" s="207"/>
      <c r="GF196" s="207"/>
      <c r="GG196" s="207"/>
      <c r="GH196" s="207"/>
      <c r="GI196" s="207"/>
      <c r="GJ196" s="207"/>
      <c r="GK196" s="207"/>
      <c r="GL196" s="207"/>
      <c r="GM196" s="207"/>
      <c r="GN196" s="207"/>
      <c r="GO196" s="207"/>
      <c r="GP196" s="207"/>
      <c r="GQ196" s="207"/>
      <c r="GR196" s="207"/>
      <c r="GS196" s="207"/>
      <c r="GT196" s="207"/>
      <c r="GU196" s="207"/>
      <c r="GV196" s="207"/>
      <c r="GW196" s="207"/>
      <c r="GX196" s="207"/>
      <c r="GY196" s="207"/>
      <c r="GZ196" s="207"/>
      <c r="HA196" s="207"/>
      <c r="HB196" s="207"/>
      <c r="HC196" s="207"/>
      <c r="HD196" s="207"/>
      <c r="HE196" s="207"/>
      <c r="HF196" s="207"/>
      <c r="HG196" s="207"/>
      <c r="HH196" s="207"/>
      <c r="HI196" s="207"/>
      <c r="HJ196" s="207"/>
      <c r="HK196" s="207"/>
      <c r="HL196" s="207"/>
      <c r="HM196" s="207"/>
      <c r="HN196" s="207"/>
      <c r="HO196" s="207"/>
      <c r="HP196" s="207"/>
      <c r="HQ196" s="207"/>
      <c r="HR196" s="207"/>
      <c r="HS196" s="207"/>
      <c r="HT196" s="207"/>
      <c r="HU196" s="207"/>
      <c r="HV196" s="207"/>
      <c r="HW196" s="207"/>
      <c r="HX196" s="207"/>
      <c r="HY196" s="207"/>
      <c r="HZ196" s="207"/>
      <c r="IA196" s="207"/>
      <c r="IB196" s="207"/>
      <c r="IC196" s="207"/>
      <c r="ID196" s="207"/>
      <c r="IE196" s="207"/>
      <c r="IF196" s="207"/>
      <c r="IG196" s="207"/>
      <c r="IH196" s="207"/>
      <c r="II196" s="207"/>
      <c r="IJ196" s="207"/>
      <c r="IK196" s="207"/>
      <c r="IL196" s="207"/>
      <c r="IM196" s="207"/>
      <c r="IN196" s="207"/>
      <c r="IO196" s="207"/>
      <c r="IP196" s="207"/>
      <c r="IQ196" s="207"/>
      <c r="IR196" s="207"/>
      <c r="IS196" s="207"/>
      <c r="IT196" s="207"/>
      <c r="IU196" s="207"/>
      <c r="IV196" s="207"/>
    </row>
    <row r="197" spans="1:19">
      <c r="A197" s="208"/>
      <c r="B197" s="10"/>
      <c r="C197" s="10"/>
      <c r="D197" s="10"/>
      <c r="E197" s="10"/>
      <c r="F197" s="10"/>
      <c r="G197" s="10"/>
      <c r="H197" s="10"/>
      <c r="K197" s="10"/>
      <c r="L197" s="10"/>
      <c r="M197" s="10"/>
      <c r="N197" s="10"/>
      <c r="O197" s="10"/>
      <c r="P197" s="209"/>
      <c r="Q197" s="209"/>
      <c r="R197" s="10"/>
      <c r="S197" s="10"/>
    </row>
    <row r="198" spans="1:19">
      <c r="A198" s="208"/>
      <c r="B198" s="10"/>
      <c r="C198" s="10"/>
      <c r="D198" s="10"/>
      <c r="E198" s="10"/>
      <c r="F198" s="10"/>
      <c r="G198" s="10"/>
      <c r="H198" s="10"/>
      <c r="K198" s="10"/>
      <c r="L198" s="10"/>
      <c r="M198" s="10"/>
      <c r="N198" s="10"/>
      <c r="O198" s="10"/>
      <c r="P198" s="209"/>
      <c r="Q198" s="209"/>
      <c r="R198" s="10"/>
      <c r="S198" s="10"/>
    </row>
    <row r="199" spans="1:19">
      <c r="A199" s="208"/>
      <c r="B199" s="10"/>
      <c r="C199" s="10"/>
      <c r="D199" s="10"/>
      <c r="E199" s="10"/>
      <c r="F199" s="10"/>
      <c r="G199" s="10"/>
      <c r="H199" s="10"/>
      <c r="K199" s="10"/>
      <c r="L199" s="10"/>
      <c r="M199" s="10"/>
      <c r="N199" s="10"/>
      <c r="O199" s="10"/>
      <c r="P199" s="209"/>
      <c r="Q199" s="209"/>
      <c r="R199" s="10"/>
      <c r="S199" s="10"/>
    </row>
    <row r="200" spans="1:19">
      <c r="A200" s="208"/>
      <c r="B200" s="10"/>
      <c r="C200" s="10"/>
      <c r="D200" s="10"/>
      <c r="E200" s="10"/>
      <c r="F200" s="10"/>
      <c r="G200" s="10"/>
      <c r="H200" s="10"/>
      <c r="K200" s="10"/>
      <c r="L200" s="10"/>
      <c r="M200" s="10"/>
      <c r="N200" s="10"/>
      <c r="O200" s="10"/>
      <c r="P200" s="209"/>
      <c r="Q200" s="209"/>
      <c r="R200" s="10"/>
      <c r="S200" s="10"/>
    </row>
    <row r="201" spans="1:19">
      <c r="A201" s="208"/>
      <c r="B201" s="10"/>
      <c r="C201" s="10"/>
      <c r="D201" s="10"/>
      <c r="E201" s="10"/>
      <c r="F201" s="10"/>
      <c r="G201" s="10"/>
      <c r="H201" s="10"/>
      <c r="K201" s="10"/>
      <c r="L201" s="10"/>
      <c r="M201" s="10"/>
      <c r="N201" s="10"/>
      <c r="O201" s="10"/>
      <c r="P201" s="209"/>
      <c r="Q201" s="209"/>
      <c r="R201" s="10"/>
      <c r="S201" s="10"/>
    </row>
    <row r="202" spans="1:19">
      <c r="A202" s="208"/>
      <c r="B202" s="10"/>
      <c r="C202" s="10"/>
      <c r="D202" s="10"/>
      <c r="E202" s="10"/>
      <c r="F202" s="10"/>
      <c r="G202" s="10"/>
      <c r="H202" s="10"/>
      <c r="K202" s="10"/>
      <c r="L202" s="10"/>
      <c r="M202" s="10"/>
      <c r="N202" s="10"/>
      <c r="O202" s="10"/>
      <c r="P202" s="209"/>
      <c r="Q202" s="209"/>
      <c r="R202" s="10"/>
      <c r="S202" s="10"/>
    </row>
    <row r="203" spans="1:19">
      <c r="A203" s="208"/>
      <c r="B203" s="10"/>
      <c r="C203" s="10"/>
      <c r="D203" s="10"/>
      <c r="E203" s="10"/>
      <c r="F203" s="10"/>
      <c r="G203" s="10"/>
      <c r="H203" s="10"/>
      <c r="K203" s="10"/>
      <c r="L203" s="10"/>
      <c r="M203" s="10"/>
      <c r="N203" s="10"/>
      <c r="O203" s="10"/>
      <c r="P203" s="209"/>
      <c r="Q203" s="209"/>
      <c r="R203" s="10"/>
      <c r="S203" s="10"/>
    </row>
    <row r="204" spans="1:19">
      <c r="A204" s="208"/>
      <c r="B204" s="10"/>
      <c r="C204" s="10"/>
      <c r="D204" s="10"/>
      <c r="E204" s="10"/>
      <c r="F204" s="10"/>
      <c r="G204" s="10"/>
      <c r="H204" s="10"/>
      <c r="K204" s="10"/>
      <c r="L204" s="10"/>
      <c r="M204" s="10"/>
      <c r="N204" s="10"/>
      <c r="O204" s="10"/>
      <c r="P204" s="209"/>
      <c r="Q204" s="209"/>
      <c r="R204" s="10"/>
      <c r="S204" s="10"/>
    </row>
    <row r="205" spans="1:19">
      <c r="A205" s="208"/>
      <c r="B205" s="10"/>
      <c r="C205" s="10"/>
      <c r="D205" s="10"/>
      <c r="E205" s="10"/>
      <c r="F205" s="10"/>
      <c r="G205" s="10"/>
      <c r="H205" s="10"/>
      <c r="K205" s="10"/>
      <c r="L205" s="10"/>
      <c r="M205" s="10"/>
      <c r="N205" s="10"/>
      <c r="O205" s="10"/>
      <c r="P205" s="209"/>
      <c r="Q205" s="209"/>
      <c r="R205" s="10"/>
      <c r="S205" s="10"/>
    </row>
    <row r="206" spans="1:19">
      <c r="A206" s="208"/>
      <c r="B206" s="10"/>
      <c r="C206" s="10"/>
      <c r="D206" s="10"/>
      <c r="E206" s="10"/>
      <c r="F206" s="10"/>
      <c r="G206" s="10"/>
      <c r="H206" s="10"/>
      <c r="K206" s="10"/>
      <c r="L206" s="10"/>
      <c r="M206" s="10"/>
      <c r="N206" s="10"/>
      <c r="O206" s="10"/>
      <c r="P206" s="209"/>
      <c r="Q206" s="209"/>
      <c r="R206" s="10"/>
      <c r="S206" s="10"/>
    </row>
    <row r="207" spans="1:19">
      <c r="A207" s="208"/>
      <c r="B207" s="10"/>
      <c r="C207" s="10"/>
      <c r="D207" s="10"/>
      <c r="E207" s="10"/>
      <c r="F207" s="10"/>
      <c r="G207" s="10"/>
      <c r="H207" s="10"/>
      <c r="K207" s="10"/>
      <c r="L207" s="10"/>
      <c r="M207" s="10"/>
      <c r="N207" s="10"/>
      <c r="O207" s="10"/>
      <c r="P207" s="209"/>
      <c r="Q207" s="209"/>
      <c r="R207" s="10"/>
      <c r="S207" s="10"/>
    </row>
    <row r="208" spans="1:19">
      <c r="A208" s="208"/>
      <c r="B208" s="10"/>
      <c r="C208" s="10"/>
      <c r="D208" s="10"/>
      <c r="E208" s="10"/>
      <c r="F208" s="10"/>
      <c r="G208" s="10"/>
      <c r="H208" s="10"/>
      <c r="K208" s="10"/>
      <c r="L208" s="10"/>
      <c r="M208" s="10"/>
      <c r="N208" s="10"/>
      <c r="O208" s="10"/>
      <c r="P208" s="209"/>
      <c r="Q208" s="209"/>
      <c r="R208" s="10"/>
      <c r="S208" s="10"/>
    </row>
    <row r="209" spans="1:19">
      <c r="A209" s="208"/>
      <c r="B209" s="10"/>
      <c r="C209" s="10"/>
      <c r="D209" s="10"/>
      <c r="E209" s="10"/>
      <c r="F209" s="10"/>
      <c r="G209" s="10"/>
      <c r="H209" s="10"/>
      <c r="K209" s="10"/>
      <c r="L209" s="10"/>
      <c r="M209" s="10"/>
      <c r="N209" s="10"/>
      <c r="O209" s="10"/>
      <c r="P209" s="209"/>
      <c r="Q209" s="209"/>
      <c r="R209" s="10"/>
      <c r="S209" s="10"/>
    </row>
    <row r="210" spans="1:19">
      <c r="A210" s="208"/>
      <c r="B210" s="10"/>
      <c r="C210" s="10"/>
      <c r="D210" s="10"/>
      <c r="E210" s="10"/>
      <c r="F210" s="10"/>
      <c r="G210" s="10"/>
      <c r="H210" s="10"/>
      <c r="K210" s="10"/>
      <c r="L210" s="10"/>
      <c r="M210" s="10"/>
      <c r="N210" s="10"/>
      <c r="O210" s="10"/>
      <c r="P210" s="209"/>
      <c r="Q210" s="209"/>
      <c r="R210" s="10"/>
      <c r="S210" s="10"/>
    </row>
    <row r="211" spans="1:19">
      <c r="A211" s="208"/>
      <c r="B211" s="10"/>
      <c r="C211" s="10"/>
      <c r="D211" s="10"/>
      <c r="E211" s="10"/>
      <c r="F211" s="10"/>
      <c r="G211" s="10"/>
      <c r="H211" s="10"/>
      <c r="K211" s="10"/>
      <c r="L211" s="10"/>
      <c r="M211" s="10"/>
      <c r="N211" s="10"/>
      <c r="O211" s="10"/>
      <c r="P211" s="209"/>
      <c r="Q211" s="209"/>
      <c r="R211" s="10"/>
      <c r="S211" s="10"/>
    </row>
    <row r="212" spans="1:19">
      <c r="A212" s="208"/>
      <c r="B212" s="10"/>
      <c r="C212" s="10"/>
      <c r="D212" s="10"/>
      <c r="E212" s="10"/>
      <c r="F212" s="10"/>
      <c r="G212" s="10"/>
      <c r="H212" s="10"/>
      <c r="K212" s="10"/>
      <c r="L212" s="10"/>
      <c r="M212" s="10"/>
      <c r="N212" s="10"/>
      <c r="O212" s="10"/>
      <c r="P212" s="209"/>
      <c r="Q212" s="209"/>
      <c r="R212" s="10"/>
      <c r="S212" s="10"/>
    </row>
    <row r="213" spans="1:19">
      <c r="A213" s="208"/>
      <c r="B213" s="10"/>
      <c r="C213" s="10"/>
      <c r="D213" s="10"/>
      <c r="E213" s="10"/>
      <c r="F213" s="10"/>
      <c r="G213" s="10"/>
      <c r="H213" s="10"/>
      <c r="K213" s="10"/>
      <c r="L213" s="10"/>
      <c r="M213" s="10"/>
      <c r="N213" s="10"/>
      <c r="O213" s="10"/>
      <c r="P213" s="209"/>
      <c r="Q213" s="209"/>
      <c r="R213" s="10"/>
      <c r="S213" s="10"/>
    </row>
    <row r="214" spans="1:19">
      <c r="A214" s="208"/>
      <c r="B214" s="10"/>
      <c r="C214" s="10"/>
      <c r="D214" s="10"/>
      <c r="E214" s="10"/>
      <c r="F214" s="10"/>
      <c r="G214" s="10"/>
      <c r="H214" s="10"/>
      <c r="K214" s="10"/>
      <c r="L214" s="10"/>
      <c r="M214" s="10"/>
      <c r="N214" s="10"/>
      <c r="O214" s="10"/>
      <c r="P214" s="209"/>
      <c r="Q214" s="209"/>
      <c r="R214" s="10"/>
      <c r="S214" s="10"/>
    </row>
    <row r="215" spans="1:19">
      <c r="A215" s="208"/>
      <c r="B215" s="10"/>
      <c r="C215" s="10"/>
      <c r="D215" s="10"/>
      <c r="E215" s="10"/>
      <c r="F215" s="10"/>
      <c r="G215" s="10"/>
      <c r="H215" s="10"/>
      <c r="K215" s="10"/>
      <c r="L215" s="10"/>
      <c r="M215" s="10"/>
      <c r="N215" s="10"/>
      <c r="O215" s="10"/>
      <c r="P215" s="209"/>
      <c r="Q215" s="209"/>
      <c r="R215" s="10"/>
      <c r="S215" s="10"/>
    </row>
    <row r="216" spans="1:19">
      <c r="A216" s="208"/>
      <c r="B216" s="10"/>
      <c r="C216" s="10"/>
      <c r="D216" s="10"/>
      <c r="E216" s="10"/>
      <c r="F216" s="10"/>
      <c r="G216" s="10"/>
      <c r="H216" s="10"/>
      <c r="K216" s="10"/>
      <c r="L216" s="10"/>
      <c r="M216" s="10"/>
      <c r="N216" s="10"/>
      <c r="O216" s="10"/>
      <c r="P216" s="209"/>
      <c r="Q216" s="209"/>
      <c r="R216" s="10"/>
      <c r="S216" s="10"/>
    </row>
    <row r="217" spans="1:19">
      <c r="A217" s="208"/>
      <c r="B217" s="10"/>
      <c r="C217" s="10"/>
      <c r="D217" s="10"/>
      <c r="E217" s="10"/>
      <c r="F217" s="10"/>
      <c r="G217" s="10"/>
      <c r="H217" s="10"/>
      <c r="K217" s="10"/>
      <c r="L217" s="10"/>
      <c r="M217" s="10"/>
      <c r="N217" s="10"/>
      <c r="O217" s="10"/>
      <c r="P217" s="209"/>
      <c r="Q217" s="209"/>
      <c r="R217" s="10"/>
      <c r="S217" s="10"/>
    </row>
    <row r="218" spans="1:19">
      <c r="A218" s="208"/>
      <c r="B218" s="10"/>
      <c r="C218" s="10"/>
      <c r="D218" s="10"/>
      <c r="E218" s="10"/>
      <c r="F218" s="10"/>
      <c r="G218" s="10"/>
      <c r="H218" s="10"/>
      <c r="K218" s="10"/>
      <c r="L218" s="10"/>
      <c r="M218" s="10"/>
      <c r="N218" s="10"/>
      <c r="O218" s="10"/>
      <c r="P218" s="209"/>
      <c r="Q218" s="209"/>
      <c r="R218" s="10"/>
      <c r="S218" s="10"/>
    </row>
    <row r="219" spans="1:19">
      <c r="A219" s="208"/>
      <c r="B219" s="10"/>
      <c r="C219" s="10"/>
      <c r="D219" s="10"/>
      <c r="E219" s="10"/>
      <c r="F219" s="10"/>
      <c r="G219" s="10"/>
      <c r="H219" s="10"/>
      <c r="K219" s="10"/>
      <c r="L219" s="10"/>
      <c r="M219" s="10"/>
      <c r="N219" s="10"/>
      <c r="O219" s="10"/>
      <c r="P219" s="209"/>
      <c r="Q219" s="209"/>
      <c r="R219" s="10"/>
      <c r="S219" s="10"/>
    </row>
    <row r="220" spans="1:19">
      <c r="A220" s="208"/>
      <c r="B220" s="10"/>
      <c r="C220" s="10"/>
      <c r="D220" s="10"/>
      <c r="E220" s="10"/>
      <c r="F220" s="10"/>
      <c r="G220" s="10"/>
      <c r="H220" s="10"/>
      <c r="K220" s="10"/>
      <c r="L220" s="10"/>
      <c r="M220" s="10"/>
      <c r="N220" s="10"/>
      <c r="O220" s="10"/>
      <c r="P220" s="209"/>
      <c r="Q220" s="209"/>
      <c r="R220" s="10"/>
      <c r="S220" s="10"/>
    </row>
    <row r="221" spans="1:19">
      <c r="A221" s="208"/>
      <c r="B221" s="10"/>
      <c r="C221" s="10"/>
      <c r="D221" s="10"/>
      <c r="E221" s="10"/>
      <c r="F221" s="10"/>
      <c r="G221" s="10"/>
      <c r="H221" s="10"/>
      <c r="K221" s="10"/>
      <c r="L221" s="10"/>
      <c r="M221" s="10"/>
      <c r="N221" s="10"/>
      <c r="O221" s="10"/>
      <c r="P221" s="209"/>
      <c r="Q221" s="209"/>
      <c r="R221" s="10"/>
      <c r="S221" s="10"/>
    </row>
    <row r="222" spans="1:19">
      <c r="A222" s="208"/>
      <c r="B222" s="10"/>
      <c r="C222" s="10"/>
      <c r="D222" s="10"/>
      <c r="E222" s="10"/>
      <c r="F222" s="10"/>
      <c r="G222" s="10"/>
      <c r="H222" s="10"/>
      <c r="K222" s="10"/>
      <c r="L222" s="10"/>
      <c r="M222" s="10"/>
      <c r="N222" s="10"/>
      <c r="O222" s="10"/>
      <c r="P222" s="209"/>
      <c r="Q222" s="209"/>
      <c r="R222" s="10"/>
      <c r="S222" s="10"/>
    </row>
    <row r="223" spans="1:19">
      <c r="A223" s="208"/>
      <c r="B223" s="10"/>
      <c r="C223" s="10"/>
      <c r="D223" s="10"/>
      <c r="E223" s="10"/>
      <c r="F223" s="10"/>
      <c r="G223" s="10"/>
      <c r="H223" s="10"/>
      <c r="K223" s="10"/>
      <c r="L223" s="10"/>
      <c r="M223" s="10"/>
      <c r="N223" s="10"/>
      <c r="O223" s="10"/>
      <c r="P223" s="209"/>
      <c r="Q223" s="209"/>
      <c r="R223" s="10"/>
      <c r="S223" s="10"/>
    </row>
    <row r="224" spans="1:19">
      <c r="A224" s="208"/>
      <c r="B224" s="10"/>
      <c r="C224" s="10"/>
      <c r="D224" s="10"/>
      <c r="E224" s="10"/>
      <c r="F224" s="10"/>
      <c r="G224" s="10"/>
      <c r="H224" s="10"/>
      <c r="K224" s="10"/>
      <c r="L224" s="10"/>
      <c r="M224" s="10"/>
      <c r="N224" s="10"/>
      <c r="O224" s="10"/>
      <c r="P224" s="209"/>
      <c r="Q224" s="209"/>
      <c r="R224" s="10"/>
      <c r="S224" s="10"/>
    </row>
    <row r="225" spans="1:19">
      <c r="A225" s="208"/>
      <c r="B225" s="10"/>
      <c r="C225" s="10"/>
      <c r="D225" s="10"/>
      <c r="E225" s="10"/>
      <c r="F225" s="10"/>
      <c r="G225" s="10"/>
      <c r="H225" s="10"/>
      <c r="K225" s="10"/>
      <c r="L225" s="10"/>
      <c r="M225" s="10"/>
      <c r="N225" s="10"/>
      <c r="O225" s="10"/>
      <c r="P225" s="209"/>
      <c r="Q225" s="209"/>
      <c r="R225" s="10"/>
      <c r="S225" s="10"/>
    </row>
    <row r="226" spans="1:19">
      <c r="A226" s="208"/>
      <c r="B226" s="10"/>
      <c r="C226" s="10"/>
      <c r="D226" s="10"/>
      <c r="E226" s="10"/>
      <c r="F226" s="10"/>
      <c r="G226" s="10"/>
      <c r="H226" s="10"/>
      <c r="K226" s="10"/>
      <c r="L226" s="10"/>
      <c r="M226" s="10"/>
      <c r="N226" s="10"/>
      <c r="O226" s="10"/>
      <c r="P226" s="209"/>
      <c r="Q226" s="209"/>
      <c r="R226" s="10"/>
      <c r="S226" s="10"/>
    </row>
    <row r="227" spans="1:19">
      <c r="A227" s="208"/>
      <c r="B227" s="10"/>
      <c r="C227" s="10"/>
      <c r="D227" s="10"/>
      <c r="E227" s="10"/>
      <c r="F227" s="10"/>
      <c r="G227" s="10"/>
      <c r="H227" s="10"/>
      <c r="K227" s="10"/>
      <c r="L227" s="10"/>
      <c r="M227" s="10"/>
      <c r="N227" s="10"/>
      <c r="O227" s="10"/>
      <c r="P227" s="209"/>
      <c r="Q227" s="209"/>
      <c r="R227" s="10"/>
      <c r="S227" s="10"/>
    </row>
    <row r="228" spans="1:19">
      <c r="A228" s="208"/>
      <c r="B228" s="10"/>
      <c r="C228" s="10"/>
      <c r="D228" s="10"/>
      <c r="E228" s="10"/>
      <c r="F228" s="10"/>
      <c r="G228" s="10"/>
      <c r="H228" s="10"/>
      <c r="K228" s="10"/>
      <c r="L228" s="10"/>
      <c r="M228" s="10"/>
      <c r="N228" s="10"/>
      <c r="O228" s="10"/>
      <c r="P228" s="209"/>
      <c r="Q228" s="209"/>
      <c r="R228" s="10"/>
      <c r="S228" s="10"/>
    </row>
    <row r="229" spans="1:19">
      <c r="A229" s="208"/>
      <c r="B229" s="10"/>
      <c r="C229" s="10"/>
      <c r="D229" s="10"/>
      <c r="E229" s="10"/>
      <c r="F229" s="10"/>
      <c r="G229" s="10"/>
      <c r="H229" s="10"/>
      <c r="K229" s="10"/>
      <c r="L229" s="10"/>
      <c r="M229" s="10"/>
      <c r="N229" s="10"/>
      <c r="O229" s="10"/>
      <c r="P229" s="209"/>
      <c r="Q229" s="209"/>
      <c r="R229" s="10"/>
      <c r="S229" s="10"/>
    </row>
  </sheetData>
  <mergeCells count="475">
    <mergeCell ref="A1:T1"/>
    <mergeCell ref="D2:G2"/>
    <mergeCell ref="R2:T2"/>
    <mergeCell ref="D3:G3"/>
    <mergeCell ref="R3:T3"/>
    <mergeCell ref="D4:G4"/>
    <mergeCell ref="R4:T4"/>
    <mergeCell ref="D5:G5"/>
    <mergeCell ref="R5:T5"/>
    <mergeCell ref="D6:G6"/>
    <mergeCell ref="R6:T6"/>
    <mergeCell ref="D7:G7"/>
    <mergeCell ref="R7:T7"/>
    <mergeCell ref="D8:G8"/>
    <mergeCell ref="R8:T8"/>
    <mergeCell ref="D9:G9"/>
    <mergeCell ref="R9:T9"/>
    <mergeCell ref="D10:G10"/>
    <mergeCell ref="R10:T10"/>
    <mergeCell ref="D11:G11"/>
    <mergeCell ref="K11:M11"/>
    <mergeCell ref="R11:T11"/>
    <mergeCell ref="D12:G12"/>
    <mergeCell ref="R12:T12"/>
    <mergeCell ref="D13:G13"/>
    <mergeCell ref="R13:T13"/>
    <mergeCell ref="D14:G14"/>
    <mergeCell ref="R14:T14"/>
    <mergeCell ref="D15:G15"/>
    <mergeCell ref="R15:T15"/>
    <mergeCell ref="D16:G16"/>
    <mergeCell ref="R16:T16"/>
    <mergeCell ref="D17:G17"/>
    <mergeCell ref="R17:T17"/>
    <mergeCell ref="D18:G18"/>
    <mergeCell ref="R18:T18"/>
    <mergeCell ref="D19:G19"/>
    <mergeCell ref="R19:T19"/>
    <mergeCell ref="A20:T20"/>
    <mergeCell ref="D21:G21"/>
    <mergeCell ref="K21:M21"/>
    <mergeCell ref="R21:T21"/>
    <mergeCell ref="D22:G22"/>
    <mergeCell ref="K22:M22"/>
    <mergeCell ref="R22:T22"/>
    <mergeCell ref="D23:G23"/>
    <mergeCell ref="K23:M23"/>
    <mergeCell ref="R23:T23"/>
    <mergeCell ref="D24:G24"/>
    <mergeCell ref="K24:M24"/>
    <mergeCell ref="R24:T24"/>
    <mergeCell ref="A25:T25"/>
    <mergeCell ref="R26:T26"/>
    <mergeCell ref="R27:T27"/>
    <mergeCell ref="R28:T28"/>
    <mergeCell ref="A29:T29"/>
    <mergeCell ref="D30:G30"/>
    <mergeCell ref="J30:K30"/>
    <mergeCell ref="R30:T30"/>
    <mergeCell ref="D31:G31"/>
    <mergeCell ref="J31:K31"/>
    <mergeCell ref="R31:T31"/>
    <mergeCell ref="D32:G32"/>
    <mergeCell ref="J32:K32"/>
    <mergeCell ref="R32:T32"/>
    <mergeCell ref="D33:G33"/>
    <mergeCell ref="J33:K33"/>
    <mergeCell ref="R33:T33"/>
    <mergeCell ref="D34:G34"/>
    <mergeCell ref="J34:K34"/>
    <mergeCell ref="R34:T34"/>
    <mergeCell ref="D35:G35"/>
    <mergeCell ref="J35:K35"/>
    <mergeCell ref="R35:T35"/>
    <mergeCell ref="D36:G36"/>
    <mergeCell ref="J36:K36"/>
    <mergeCell ref="R36:T36"/>
    <mergeCell ref="D37:G37"/>
    <mergeCell ref="J37:K37"/>
    <mergeCell ref="R37:T37"/>
    <mergeCell ref="D38:G38"/>
    <mergeCell ref="J38:K38"/>
    <mergeCell ref="R38:T38"/>
    <mergeCell ref="D39:G39"/>
    <mergeCell ref="J39:K39"/>
    <mergeCell ref="R39:T39"/>
    <mergeCell ref="A40:T40"/>
    <mergeCell ref="D41:G41"/>
    <mergeCell ref="J41:K41"/>
    <mergeCell ref="R41:T41"/>
    <mergeCell ref="D42:G42"/>
    <mergeCell ref="J42:K42"/>
    <mergeCell ref="R42:T42"/>
    <mergeCell ref="D43:G43"/>
    <mergeCell ref="J43:K43"/>
    <mergeCell ref="R43:T43"/>
    <mergeCell ref="D44:G44"/>
    <mergeCell ref="J44:K44"/>
    <mergeCell ref="R44:T44"/>
    <mergeCell ref="D45:G45"/>
    <mergeCell ref="J45:K45"/>
    <mergeCell ref="R45:T45"/>
    <mergeCell ref="D46:G46"/>
    <mergeCell ref="J46:K46"/>
    <mergeCell ref="R46:T46"/>
    <mergeCell ref="D47:G47"/>
    <mergeCell ref="J47:K47"/>
    <mergeCell ref="R47:T47"/>
    <mergeCell ref="D48:G48"/>
    <mergeCell ref="J48:K48"/>
    <mergeCell ref="R48:T48"/>
    <mergeCell ref="D49:G49"/>
    <mergeCell ref="J49:K49"/>
    <mergeCell ref="R49:T49"/>
    <mergeCell ref="D50:G50"/>
    <mergeCell ref="J50:K50"/>
    <mergeCell ref="R50:T50"/>
    <mergeCell ref="D51:G51"/>
    <mergeCell ref="J51:K51"/>
    <mergeCell ref="R51:T51"/>
    <mergeCell ref="D52:G52"/>
    <mergeCell ref="J52:K52"/>
    <mergeCell ref="R52:T52"/>
    <mergeCell ref="A53:T53"/>
    <mergeCell ref="D54:G54"/>
    <mergeCell ref="J54:K54"/>
    <mergeCell ref="R54:T54"/>
    <mergeCell ref="D55:G55"/>
    <mergeCell ref="J55:K55"/>
    <mergeCell ref="R55:T55"/>
    <mergeCell ref="D56:G56"/>
    <mergeCell ref="J56:K56"/>
    <mergeCell ref="R56:T56"/>
    <mergeCell ref="D57:G57"/>
    <mergeCell ref="J57:K57"/>
    <mergeCell ref="R57:T57"/>
    <mergeCell ref="D58:G58"/>
    <mergeCell ref="J58:K58"/>
    <mergeCell ref="R58:T58"/>
    <mergeCell ref="D59:G59"/>
    <mergeCell ref="J59:K59"/>
    <mergeCell ref="R59:T59"/>
    <mergeCell ref="D60:G60"/>
    <mergeCell ref="J60:K60"/>
    <mergeCell ref="R60:T60"/>
    <mergeCell ref="D61:G61"/>
    <mergeCell ref="J61:K61"/>
    <mergeCell ref="R61:T61"/>
    <mergeCell ref="A62:T62"/>
    <mergeCell ref="D63:G63"/>
    <mergeCell ref="J63:K63"/>
    <mergeCell ref="R63:T63"/>
    <mergeCell ref="D64:G64"/>
    <mergeCell ref="J64:K64"/>
    <mergeCell ref="R64:T64"/>
    <mergeCell ref="D65:G65"/>
    <mergeCell ref="J65:K65"/>
    <mergeCell ref="R65:T65"/>
    <mergeCell ref="A66:T66"/>
    <mergeCell ref="D67:G67"/>
    <mergeCell ref="K67:M67"/>
    <mergeCell ref="R67:T67"/>
    <mergeCell ref="D68:G68"/>
    <mergeCell ref="K68:M68"/>
    <mergeCell ref="R68:T68"/>
    <mergeCell ref="D69:G69"/>
    <mergeCell ref="K69:M69"/>
    <mergeCell ref="R69:T69"/>
    <mergeCell ref="D70:G70"/>
    <mergeCell ref="K70:M70"/>
    <mergeCell ref="R70:T70"/>
    <mergeCell ref="D71:G71"/>
    <mergeCell ref="K71:M71"/>
    <mergeCell ref="R71:T71"/>
    <mergeCell ref="D72:G72"/>
    <mergeCell ref="K72:M72"/>
    <mergeCell ref="R72:T72"/>
    <mergeCell ref="D73:G73"/>
    <mergeCell ref="K73:M73"/>
    <mergeCell ref="R73:T73"/>
    <mergeCell ref="D74:G74"/>
    <mergeCell ref="K74:M74"/>
    <mergeCell ref="R74:T74"/>
    <mergeCell ref="D75:G75"/>
    <mergeCell ref="K75:M75"/>
    <mergeCell ref="R75:T75"/>
    <mergeCell ref="D76:G76"/>
    <mergeCell ref="K76:M76"/>
    <mergeCell ref="R76:T76"/>
    <mergeCell ref="D77:G77"/>
    <mergeCell ref="J77:M77"/>
    <mergeCell ref="R77:T77"/>
    <mergeCell ref="D78:G78"/>
    <mergeCell ref="J78:M78"/>
    <mergeCell ref="R78:T78"/>
    <mergeCell ref="D79:G79"/>
    <mergeCell ref="J79:M79"/>
    <mergeCell ref="R79:T79"/>
    <mergeCell ref="D80:G80"/>
    <mergeCell ref="J80:M80"/>
    <mergeCell ref="R80:T80"/>
    <mergeCell ref="D81:G81"/>
    <mergeCell ref="J81:M81"/>
    <mergeCell ref="R81:T81"/>
    <mergeCell ref="D82:G82"/>
    <mergeCell ref="K82:N82"/>
    <mergeCell ref="R82:T82"/>
    <mergeCell ref="D83:G83"/>
    <mergeCell ref="K83:N83"/>
    <mergeCell ref="R83:T83"/>
    <mergeCell ref="D84:G84"/>
    <mergeCell ref="J84:O84"/>
    <mergeCell ref="R84:T84"/>
    <mergeCell ref="D85:G85"/>
    <mergeCell ref="J85:O85"/>
    <mergeCell ref="A86:T86"/>
    <mergeCell ref="D89:G89"/>
    <mergeCell ref="J89:L89"/>
    <mergeCell ref="M89:N89"/>
    <mergeCell ref="D90:F90"/>
    <mergeCell ref="J90:L90"/>
    <mergeCell ref="M90:N90"/>
    <mergeCell ref="D91:G91"/>
    <mergeCell ref="J91:L91"/>
    <mergeCell ref="M91:N91"/>
    <mergeCell ref="D92:G92"/>
    <mergeCell ref="J92:L92"/>
    <mergeCell ref="M92:N92"/>
    <mergeCell ref="D93:G93"/>
    <mergeCell ref="J93:L93"/>
    <mergeCell ref="M93:N93"/>
    <mergeCell ref="R93:T93"/>
    <mergeCell ref="D94:G94"/>
    <mergeCell ref="J94:L94"/>
    <mergeCell ref="M94:N94"/>
    <mergeCell ref="R94:T94"/>
    <mergeCell ref="D95:G95"/>
    <mergeCell ref="J95:L95"/>
    <mergeCell ref="M95:N95"/>
    <mergeCell ref="R95:T95"/>
    <mergeCell ref="A96:T96"/>
    <mergeCell ref="D97:G97"/>
    <mergeCell ref="J97:L97"/>
    <mergeCell ref="M97:N97"/>
    <mergeCell ref="R97:T97"/>
    <mergeCell ref="D98:G98"/>
    <mergeCell ref="J98:L98"/>
    <mergeCell ref="M98:N98"/>
    <mergeCell ref="R98:T98"/>
    <mergeCell ref="A99:T99"/>
    <mergeCell ref="D100:G100"/>
    <mergeCell ref="J100:K100"/>
    <mergeCell ref="R100:T100"/>
    <mergeCell ref="A101:T101"/>
    <mergeCell ref="D102:G102"/>
    <mergeCell ref="J102:M102"/>
    <mergeCell ref="R102:T102"/>
    <mergeCell ref="D121:G121"/>
    <mergeCell ref="K121:M121"/>
    <mergeCell ref="R121:T121"/>
    <mergeCell ref="D130:G130"/>
    <mergeCell ref="K130:M130"/>
    <mergeCell ref="R130:T130"/>
    <mergeCell ref="D131:G131"/>
    <mergeCell ref="K131:M131"/>
    <mergeCell ref="R131:T131"/>
    <mergeCell ref="D132:G132"/>
    <mergeCell ref="K132:M132"/>
    <mergeCell ref="R132:T132"/>
    <mergeCell ref="D133:G133"/>
    <mergeCell ref="K133:M133"/>
    <mergeCell ref="R133:T133"/>
    <mergeCell ref="D134:G134"/>
    <mergeCell ref="K134:M134"/>
    <mergeCell ref="R134:T134"/>
    <mergeCell ref="D135:G135"/>
    <mergeCell ref="K135:M135"/>
    <mergeCell ref="R135:T135"/>
    <mergeCell ref="R136:T136"/>
    <mergeCell ref="R137:T137"/>
    <mergeCell ref="D138:G138"/>
    <mergeCell ref="K138:M138"/>
    <mergeCell ref="R138:T138"/>
    <mergeCell ref="D139:G139"/>
    <mergeCell ref="K139:M139"/>
    <mergeCell ref="R139:T139"/>
    <mergeCell ref="D140:G140"/>
    <mergeCell ref="K140:M140"/>
    <mergeCell ref="R140:T140"/>
    <mergeCell ref="D141:G141"/>
    <mergeCell ref="K141:M141"/>
    <mergeCell ref="R141:T141"/>
    <mergeCell ref="D142:G142"/>
    <mergeCell ref="K142:M142"/>
    <mergeCell ref="R142:T142"/>
    <mergeCell ref="D143:G143"/>
    <mergeCell ref="K143:M143"/>
    <mergeCell ref="R143:T143"/>
    <mergeCell ref="D144:G144"/>
    <mergeCell ref="K144:M144"/>
    <mergeCell ref="R144:T144"/>
    <mergeCell ref="D145:G145"/>
    <mergeCell ref="K145:M145"/>
    <mergeCell ref="R145:T145"/>
    <mergeCell ref="D146:G146"/>
    <mergeCell ref="K146:M146"/>
    <mergeCell ref="R146:T146"/>
    <mergeCell ref="D147:G147"/>
    <mergeCell ref="K147:M147"/>
    <mergeCell ref="R147:T147"/>
    <mergeCell ref="D148:G148"/>
    <mergeCell ref="K148:M148"/>
    <mergeCell ref="R148:T148"/>
    <mergeCell ref="D149:G149"/>
    <mergeCell ref="J149:K149"/>
    <mergeCell ref="R149:T149"/>
    <mergeCell ref="D150:G150"/>
    <mergeCell ref="J150:K150"/>
    <mergeCell ref="R150:T150"/>
    <mergeCell ref="D151:G151"/>
    <mergeCell ref="J151:K151"/>
    <mergeCell ref="R151:T151"/>
    <mergeCell ref="D152:G152"/>
    <mergeCell ref="J152:K152"/>
    <mergeCell ref="R152:T152"/>
    <mergeCell ref="D153:G153"/>
    <mergeCell ref="J153:K153"/>
    <mergeCell ref="R153:T153"/>
    <mergeCell ref="D154:G154"/>
    <mergeCell ref="J154:K154"/>
    <mergeCell ref="R154:T154"/>
    <mergeCell ref="D155:G155"/>
    <mergeCell ref="J155:K155"/>
    <mergeCell ref="R155:T155"/>
    <mergeCell ref="D156:G156"/>
    <mergeCell ref="J156:K156"/>
    <mergeCell ref="R156:T156"/>
    <mergeCell ref="D157:G157"/>
    <mergeCell ref="J157:K157"/>
    <mergeCell ref="R157:T157"/>
    <mergeCell ref="A158:O158"/>
    <mergeCell ref="R158:S158"/>
    <mergeCell ref="A3:A10"/>
    <mergeCell ref="A12:A19"/>
    <mergeCell ref="A21:A22"/>
    <mergeCell ref="A23:A24"/>
    <mergeCell ref="A26:A28"/>
    <mergeCell ref="A30:A35"/>
    <mergeCell ref="A41:A48"/>
    <mergeCell ref="A49:A52"/>
    <mergeCell ref="A54:A61"/>
    <mergeCell ref="A63:A65"/>
    <mergeCell ref="A87:A95"/>
    <mergeCell ref="A103:A120"/>
    <mergeCell ref="A122:A129"/>
    <mergeCell ref="A136:A137"/>
    <mergeCell ref="A149:A157"/>
    <mergeCell ref="B3:B4"/>
    <mergeCell ref="B5:B6"/>
    <mergeCell ref="B7:B8"/>
    <mergeCell ref="B9:B10"/>
    <mergeCell ref="B12:B13"/>
    <mergeCell ref="B14:B15"/>
    <mergeCell ref="B16:B17"/>
    <mergeCell ref="B18:B19"/>
    <mergeCell ref="B30:B31"/>
    <mergeCell ref="B32:B33"/>
    <mergeCell ref="B34:B35"/>
    <mergeCell ref="B87:B88"/>
    <mergeCell ref="B103:B105"/>
    <mergeCell ref="B106:B108"/>
    <mergeCell ref="B109:B111"/>
    <mergeCell ref="B112:B114"/>
    <mergeCell ref="B115:B120"/>
    <mergeCell ref="B122:B129"/>
    <mergeCell ref="B136:B137"/>
    <mergeCell ref="C3:C4"/>
    <mergeCell ref="C5:C6"/>
    <mergeCell ref="C7:C8"/>
    <mergeCell ref="C9:C10"/>
    <mergeCell ref="C12:C13"/>
    <mergeCell ref="C14:C15"/>
    <mergeCell ref="C16:C17"/>
    <mergeCell ref="C18:C19"/>
    <mergeCell ref="C30:C31"/>
    <mergeCell ref="C32:C33"/>
    <mergeCell ref="C34:C35"/>
    <mergeCell ref="C41:C42"/>
    <mergeCell ref="C43:C44"/>
    <mergeCell ref="C45:C46"/>
    <mergeCell ref="C47:C48"/>
    <mergeCell ref="C54:C55"/>
    <mergeCell ref="C56:C57"/>
    <mergeCell ref="C58:C59"/>
    <mergeCell ref="C60:C61"/>
    <mergeCell ref="C87:C88"/>
    <mergeCell ref="C103:C105"/>
    <mergeCell ref="C106:C108"/>
    <mergeCell ref="C109:C111"/>
    <mergeCell ref="C112:C114"/>
    <mergeCell ref="C115:C120"/>
    <mergeCell ref="C122:C129"/>
    <mergeCell ref="C136:C137"/>
    <mergeCell ref="H87:H88"/>
    <mergeCell ref="H103:H105"/>
    <mergeCell ref="H106:H108"/>
    <mergeCell ref="H109:H111"/>
    <mergeCell ref="H112:H114"/>
    <mergeCell ref="H115:H120"/>
    <mergeCell ref="H122:H129"/>
    <mergeCell ref="H136:H137"/>
    <mergeCell ref="I3:I4"/>
    <mergeCell ref="I5:I6"/>
    <mergeCell ref="I7:I8"/>
    <mergeCell ref="I9:I10"/>
    <mergeCell ref="I12:I13"/>
    <mergeCell ref="I14:I15"/>
    <mergeCell ref="I16:I17"/>
    <mergeCell ref="I18:I19"/>
    <mergeCell ref="I26:I28"/>
    <mergeCell ref="I87:I88"/>
    <mergeCell ref="I103:I105"/>
    <mergeCell ref="I106:I108"/>
    <mergeCell ref="I109:I111"/>
    <mergeCell ref="I112:I114"/>
    <mergeCell ref="I115:I120"/>
    <mergeCell ref="I122:I129"/>
    <mergeCell ref="J106:J108"/>
    <mergeCell ref="J109:J111"/>
    <mergeCell ref="J112:J114"/>
    <mergeCell ref="J115:J120"/>
    <mergeCell ref="J122:J129"/>
    <mergeCell ref="J136:J137"/>
    <mergeCell ref="N107:N108"/>
    <mergeCell ref="N109:N111"/>
    <mergeCell ref="N112:N114"/>
    <mergeCell ref="N115:N120"/>
    <mergeCell ref="N122:N129"/>
    <mergeCell ref="O87:O88"/>
    <mergeCell ref="O107:O108"/>
    <mergeCell ref="O109:O111"/>
    <mergeCell ref="O112:O114"/>
    <mergeCell ref="O115:O120"/>
    <mergeCell ref="O122:O129"/>
    <mergeCell ref="P87:P88"/>
    <mergeCell ref="P107:P108"/>
    <mergeCell ref="P109:P111"/>
    <mergeCell ref="P112:P114"/>
    <mergeCell ref="P115:P120"/>
    <mergeCell ref="P122:P129"/>
    <mergeCell ref="U115:U120"/>
    <mergeCell ref="D26:G28"/>
    <mergeCell ref="R89:T90"/>
    <mergeCell ref="R91:T92"/>
    <mergeCell ref="R87:T88"/>
    <mergeCell ref="D103:G105"/>
    <mergeCell ref="D106:G108"/>
    <mergeCell ref="R103:T105"/>
    <mergeCell ref="R106:T108"/>
    <mergeCell ref="D109:G111"/>
    <mergeCell ref="R109:T111"/>
    <mergeCell ref="K122:M129"/>
    <mergeCell ref="K103:M120"/>
    <mergeCell ref="D136:G137"/>
    <mergeCell ref="K136:M137"/>
    <mergeCell ref="D122:G129"/>
    <mergeCell ref="D112:G114"/>
    <mergeCell ref="D115:G120"/>
    <mergeCell ref="D87:G88"/>
    <mergeCell ref="J87:L88"/>
    <mergeCell ref="M87:N88"/>
    <mergeCell ref="R122:T129"/>
    <mergeCell ref="R112:T114"/>
    <mergeCell ref="R115:T120"/>
    <mergeCell ref="A159:Y196"/>
  </mergeCells>
  <pageMargins left="0.2" right="0.120138888888889" top="0.159027777777778" bottom="0.2" header="0.510416666666667" footer="0.510416666666667"/>
  <pageSetup paperSize="9" scale="61" firstPageNumber="0" fitToHeight="0" orientation="landscape" useFirstPageNumber="1" horizontalDpi="300" verticalDpi="300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workbookViewId="0">
      <selection activeCell="A1" sqref="A1"/>
    </sheetView>
  </sheetViews>
  <sheetFormatPr defaultColWidth="9" defaultRowHeight="13.5"/>
  <cols>
    <col min="1" max="1025" width="9" customWidth="1"/>
  </cols>
  <sheetData/>
  <pageMargins left="0.699305555555556" right="0.699305555555556" top="0.75" bottom="0.75" header="0.510416666666667" footer="0.510416666666667"/>
  <pageSetup paperSize="9" firstPageNumber="0" orientation="portrait" useFirstPageNumber="1" horizontalDpi="300" verticalDpi="300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workbookViewId="0">
      <selection activeCell="A1" sqref="A1"/>
    </sheetView>
  </sheetViews>
  <sheetFormatPr defaultColWidth="9" defaultRowHeight="13.5"/>
  <cols>
    <col min="1" max="1025" width="9" customWidth="1"/>
  </cols>
  <sheetData/>
  <pageMargins left="0.699305555555556" right="0.699305555555556" top="0.75" bottom="0.75" header="0.510416666666667" footer="0.510416666666667"/>
  <pageSetup paperSize="9" firstPageNumber="0" orientation="portrait" useFirstPageNumber="1" horizontalDpi="300" verticalDpi="300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ThinkOffice/1.0.0.1$Windows_x86 LibreOffice_project/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伟群牌沙滩旗杆</cp:lastModifiedBy>
  <cp:revision>4</cp:revision>
  <dcterms:created xsi:type="dcterms:W3CDTF">2006-09-13T19:21:00Z</dcterms:created>
  <cp:lastPrinted>2013-12-15T00:59:00Z</cp:lastPrinted>
  <dcterms:modified xsi:type="dcterms:W3CDTF">2025-10-10T06:11:27Z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2052-10.8.0.6206</vt:lpwstr>
  </property>
  <property fmtid="{D5CDD505-2E9C-101B-9397-08002B2CF9AE}" pid="3" name="ICV">
    <vt:lpwstr>CB3625A6C1864F2E954D237450E957F7_13</vt:lpwstr>
  </property>
</Properties>
</file>